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Fs01\комитет по бюджету\7 созыв\Документы комитета\21 заседание (12)\pr\zpr(21) 385-П-7\"/>
    </mc:Choice>
  </mc:AlternateContent>
  <xr:revisionPtr revIDLastSave="0" documentId="13_ncr:1_{BCEF71FE-62A4-4FCE-B8E9-7FF81241DC6D}" xr6:coauthVersionLast="45" xr6:coauthVersionMax="45" xr10:uidLastSave="{00000000-0000-0000-0000-000000000000}"/>
  <bookViews>
    <workbookView xWindow="-108" yWindow="-108" windowWidth="23256" windowHeight="12600" tabRatio="914" xr2:uid="{00000000-000D-0000-FFFF-FFFF00000000}"/>
  </bookViews>
  <sheets>
    <sheet name="Таблица 1 Выравнивание 2023" sheetId="46" r:id="rId1"/>
    <sheet name="Таблица 2 Выравнивание 2024" sheetId="47" r:id="rId2"/>
    <sheet name="Таблица 3 Выравнивание 2025" sheetId="48" r:id="rId3"/>
    <sheet name="Таблица 4 Выравнивание посел" sheetId="55" r:id="rId4"/>
    <sheet name="Таблица 5 Дотации ЗАТО" sheetId="57" r:id="rId5"/>
    <sheet name="Таблица 6 Сбалансиров 1 часть" sheetId="54" r:id="rId6"/>
    <sheet name="Таблица 7 субс газеты" sheetId="68" r:id="rId7"/>
    <sheet name="Таблица 8 Перевозки по тарифам" sheetId="14" r:id="rId8"/>
    <sheet name="Таблица 9 Водный транспорт" sheetId="15" r:id="rId9"/>
    <sheet name="Таблица 10 Статус дороги" sheetId="28" r:id="rId10"/>
    <sheet name="Таблица 11 Кап ремонт дорог МО" sheetId="67" r:id="rId11"/>
    <sheet name="Таблица 12 Кап ремонт дворовых " sheetId="69" r:id="rId12"/>
    <sheet name="Таблица 13 интеллект трансп" sheetId="26" r:id="rId13"/>
    <sheet name="Таблица 14 Субс безопасность ДД" sheetId="70" r:id="rId14"/>
    <sheet name="Таблица 15 Зарп. раб.культуры" sheetId="24" r:id="rId15"/>
    <sheet name="Таблица 16 Комплексн. кадастр" sheetId="64" r:id="rId16"/>
    <sheet name="Таблица 17 Гидротех сооруж" sheetId="32" r:id="rId17"/>
    <sheet name="Таблица 18 Межевание и кадастр" sheetId="33" r:id="rId18"/>
    <sheet name="Таблица 19 совр.облик" sheetId="74" r:id="rId19"/>
    <sheet name="Таблица 20 Подвоз учащихся" sheetId="19" r:id="rId20"/>
    <sheet name="Таблица 21 Субс горяч питание" sheetId="20" r:id="rId21"/>
    <sheet name="Таблица 22 Зарплата пед работни" sheetId="71" r:id="rId22"/>
    <sheet name="Таблица 23 Отдых каникул время" sheetId="22" r:id="rId23"/>
    <sheet name="Таблица 24 Соц значим проекты" sheetId="23" r:id="rId24"/>
    <sheet name="Таблица 25 Суб дороги 2023-2025" sheetId="7" r:id="rId25"/>
    <sheet name="Таблица 26 Суб.Комп.ЖКУпед.раб." sheetId="40" r:id="rId26"/>
    <sheet name="Таблица 27 Субв жилье сиротам" sheetId="66" r:id="rId27"/>
    <sheet name="Таблица 28 Адм комиссии" sheetId="62" r:id="rId28"/>
    <sheet name="Таблица 29 Субв. присяжные" sheetId="72" r:id="rId29"/>
    <sheet name="Таблица 30 Воинский учет" sheetId="45" r:id="rId30"/>
    <sheet name="Таблица 31 Субв сады" sheetId="59" r:id="rId31"/>
    <sheet name="Таблица 32 Субв школы" sheetId="61" r:id="rId32"/>
    <sheet name="Таблица 33 Субв Класс.рук-во" sheetId="52" r:id="rId33"/>
    <sheet name="Таблица 34 Субв.Комиссии КДН" sheetId="58" r:id="rId34"/>
    <sheet name="Таблица 35 Субв.Комп.род.плат" sheetId="12" r:id="rId35"/>
    <sheet name="Таблица 36 Субв ЗАГС" sheetId="65" r:id="rId36"/>
    <sheet name="Таблица 37 Дороги Торопец 950" sheetId="73" r:id="rId37"/>
    <sheet name="Таблица 38 БКД" sheetId="30" r:id="rId38"/>
    <sheet name="Таблица 39 дет игровые комплекс" sheetId="37" r:id="rId39"/>
    <sheet name="Таблица 40 Городская среда" sheetId="29" r:id="rId40"/>
    <sheet name="Таблица 41 Виртуальные залы" sheetId="51" r:id="rId41"/>
    <sheet name="Таблица 42 Модельные библиотеки" sheetId="39" r:id="rId42"/>
  </sheets>
  <definedNames>
    <definedName name="_xlnm._FilterDatabase" localSheetId="0" hidden="1">'Таблица 1 Выравнивание 2023'!$A$7:$E$7</definedName>
    <definedName name="_xlnm._FilterDatabase" localSheetId="14" hidden="1">'Таблица 15 Зарп. раб.культуры'!$A$7:$A$7</definedName>
    <definedName name="_xlnm._FilterDatabase" localSheetId="15" hidden="1">'Таблица 16 Комплексн. кадастр'!$A$6:$I$13</definedName>
    <definedName name="_xlnm._FilterDatabase" localSheetId="16" hidden="1">'Таблица 17 Гидротех сооруж'!$A$4:$G$6</definedName>
    <definedName name="_xlnm._FilterDatabase" localSheetId="1" hidden="1">'Таблица 2 Выравнивание 2024'!$A$6:$E$6</definedName>
    <definedName name="_xlnm._FilterDatabase" localSheetId="21" hidden="1">'Таблица 22 Зарплата пед работни'!$A$7:$G$47</definedName>
    <definedName name="_xlnm._FilterDatabase" localSheetId="22" hidden="1">'Таблица 23 Отдых каникул время'!$A$7:$G$47</definedName>
    <definedName name="_xlnm._FilterDatabase" localSheetId="23" hidden="1">'Таблица 24 Соц значим проекты'!$A$7:$G$46</definedName>
    <definedName name="_xlnm._FilterDatabase" localSheetId="27" hidden="1">'Таблица 28 Адм комиссии'!#REF!</definedName>
    <definedName name="_xlnm._FilterDatabase" localSheetId="2" hidden="1">'Таблица 3 Выравнивание 2025'!$A$6:$E$6</definedName>
    <definedName name="_xlnm._FilterDatabase" localSheetId="35" hidden="1">'Таблица 36 Субв ЗАГС'!$A$6:$E$45</definedName>
    <definedName name="_xlnm._FilterDatabase" localSheetId="38" hidden="1">'Таблица 39 дет игровые комплекс'!$A$5:$G$28</definedName>
    <definedName name="_xlnm._FilterDatabase" localSheetId="3" hidden="1">'Таблица 4 Выравнивание посел'!$A$8:$E$71</definedName>
    <definedName name="_xlnm._FilterDatabase" localSheetId="6" hidden="1">'Таблица 7 субс газеты'!$A$5:$I$44</definedName>
    <definedName name="_xlnm.Print_Titles" localSheetId="13">'Таблица 14 Субс безопасность ДД'!$6:$6</definedName>
    <definedName name="_xlnm.Print_Titles" localSheetId="15">'Таблица 16 Комплексн. кадастр'!$5:$6</definedName>
    <definedName name="_xlnm.Print_Titles" localSheetId="16">'Таблица 17 Гидротех сооруж'!$4:$4</definedName>
    <definedName name="_xlnm.Print_Titles" localSheetId="17">'Таблица 18 Межевание и кадастр'!$7:$7</definedName>
    <definedName name="_xlnm.Print_Titles" localSheetId="18">'Таблица 19 совр.облик'!$7:$7</definedName>
    <definedName name="_xlnm.Print_Titles" localSheetId="21">'Таблица 22 Зарплата пед работни'!$6:$7</definedName>
    <definedName name="_xlnm.Print_Titles" localSheetId="22">'Таблица 23 Отдых каникул время'!$6:$7</definedName>
    <definedName name="_xlnm.Print_Titles" localSheetId="23">'Таблица 24 Соц значим проекты'!$6:$7</definedName>
    <definedName name="_xlnm.Print_Titles" localSheetId="24">'Таблица 25 Суб дороги 2023-2025'!$6:$9</definedName>
    <definedName name="_xlnm.Print_Titles" localSheetId="25">'Таблица 26 Суб.Комп.ЖКУпед.раб.'!$6:$6</definedName>
    <definedName name="_xlnm.Print_Titles" localSheetId="26">'Таблица 27 Субв жилье сиротам'!$8:$8</definedName>
    <definedName name="_xlnm.Print_Titles" localSheetId="27">'Таблица 28 Адм комиссии'!$3:$6</definedName>
    <definedName name="_xlnm.Print_Titles" localSheetId="29">'Таблица 30 Воинский учет'!$6:$6</definedName>
    <definedName name="_xlnm.Print_Titles" localSheetId="38">'Таблица 39 дет игровые комплекс'!$4:$5</definedName>
    <definedName name="_xlnm.Print_Titles" localSheetId="3">'Таблица 4 Выравнивание посел'!$5:$8</definedName>
    <definedName name="_xlnm.Print_Titles" localSheetId="6">'Таблица 7 субс газеты'!$4:$5</definedName>
    <definedName name="_xlnm.Print_Area" localSheetId="0">'Таблица 1 Выравнивание 2023'!$A$1:$E$47</definedName>
    <definedName name="_xlnm.Print_Area" localSheetId="9">'Таблица 10 Статус дороги'!$A$1:$K$14</definedName>
    <definedName name="_xlnm.Print_Area" localSheetId="10">'Таблица 11 Кап ремонт дорог МО'!$A$1:$E$46</definedName>
    <definedName name="_xlnm.Print_Area" localSheetId="11">'Таблица 12 Кап ремонт дворовых '!$A$1:$E$46</definedName>
    <definedName name="_xlnm.Print_Area" localSheetId="12">'Таблица 13 интеллект трансп'!$A$1:$E$9</definedName>
    <definedName name="_xlnm.Print_Area" localSheetId="13">'Таблица 14 Субс безопасность ДД'!$A$1:$E$46</definedName>
    <definedName name="_xlnm.Print_Area" localSheetId="14">'Таблица 15 Зарп. раб.культуры'!$A$1:$E$48</definedName>
    <definedName name="_xlnm.Print_Area" localSheetId="15">'Таблица 16 Комплексн. кадастр'!$A$2:$E$16</definedName>
    <definedName name="_xlnm.Print_Area" localSheetId="16">'Таблица 17 Гидротех сооруж'!$A$1:$C$7</definedName>
    <definedName name="_xlnm.Print_Area" localSheetId="17">'Таблица 18 Межевание и кадастр'!$A$2:$E$52</definedName>
    <definedName name="_xlnm.Print_Area" localSheetId="18">'Таблица 19 совр.облик'!$A$1:$E$10</definedName>
    <definedName name="_xlnm.Print_Area" localSheetId="1">'Таблица 2 Выравнивание 2024'!$A$1:$E$46</definedName>
    <definedName name="_xlnm.Print_Area" localSheetId="19">'Таблица 20 Подвоз учащихся'!$A$1:$E$44</definedName>
    <definedName name="_xlnm.Print_Area" localSheetId="20">'Таблица 21 Субс горяч питание'!$A$1:$E$48</definedName>
    <definedName name="_xlnm.Print_Area" localSheetId="21">'Таблица 22 Зарплата пед работни'!$A$1:$E$48</definedName>
    <definedName name="_xlnm.Print_Area" localSheetId="22">'Таблица 23 Отдых каникул время'!$A$1:$E$48</definedName>
    <definedName name="_xlnm.Print_Area" localSheetId="23">'Таблица 24 Соц значим проекты'!$A$1:$E$47</definedName>
    <definedName name="_xlnm.Print_Area" localSheetId="24">'Таблица 25 Суб дороги 2023-2025'!$A$1:$E$47</definedName>
    <definedName name="_xlnm.Print_Area" localSheetId="26">'Таблица 27 Субв жилье сиротам'!$A$1:$K$51</definedName>
    <definedName name="_xlnm.Print_Area" localSheetId="27">'Таблица 28 Адм комиссии'!$A$1:$E$143</definedName>
    <definedName name="_xlnm.Print_Area" localSheetId="28">'Таблица 29 Субв. присяжные'!$A$1:$E$45</definedName>
    <definedName name="_xlnm.Print_Area" localSheetId="2">'Таблица 3 Выравнивание 2025'!$A$1:$E$45</definedName>
    <definedName name="_xlnm.Print_Area" localSheetId="29">'Таблица 30 Воинский учет'!$A$1:$E$133</definedName>
    <definedName name="_xlnm.Print_Area" localSheetId="30">'Таблица 31 Субв сады'!$A$1:$L$50</definedName>
    <definedName name="_xlnm.Print_Area" localSheetId="31">'Таблица 32 Субв школы'!$A$1:$K$50</definedName>
    <definedName name="_xlnm.Print_Area" localSheetId="35">'Таблица 36 Субв ЗАГС'!$A$1:$F$45</definedName>
    <definedName name="_xlnm.Print_Area" localSheetId="36">'Таблица 37 Дороги Торопец 950'!$A$1:$D$9</definedName>
    <definedName name="_xlnm.Print_Area" localSheetId="37">'Таблица 38 БКД'!$A$1:$D$9</definedName>
    <definedName name="_xlnm.Print_Area" localSheetId="38">'Таблица 39 дет игровые комплекс'!$A$1:$C$29</definedName>
    <definedName name="_xlnm.Print_Area" localSheetId="3">'Таблица 4 Выравнивание посел'!$A$1:$E$71</definedName>
    <definedName name="_xlnm.Print_Area" localSheetId="39">'Таблица 40 Городская среда'!$A$1:$E$11</definedName>
    <definedName name="_xlnm.Print_Area" localSheetId="40">'Таблица 41 Виртуальные залы'!$A$1:$C$9</definedName>
    <definedName name="_xlnm.Print_Area" localSheetId="41">'Таблица 42 Модельные библиотеки'!$A:$C</definedName>
    <definedName name="_xlnm.Print_Area" localSheetId="4">'Таблица 5 Дотации ЗАТО'!$A$1:$E$10</definedName>
    <definedName name="_xlnm.Print_Area" localSheetId="5">'Таблица 6 Сбалансиров 1 часть'!$A$1:$C$13</definedName>
    <definedName name="_xlnm.Print_Area" localSheetId="6">'Таблица 7 субс газеты'!$A$1:$E$45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74" l="1"/>
  <c r="D10" i="74"/>
  <c r="C8" i="74"/>
  <c r="C10" i="74" s="1"/>
  <c r="D9" i="73"/>
  <c r="C9" i="73"/>
  <c r="E45" i="72" l="1"/>
  <c r="D45" i="72"/>
  <c r="C45" i="72"/>
  <c r="E48" i="71" l="1"/>
  <c r="D48" i="71"/>
  <c r="C48" i="71"/>
  <c r="E46" i="70" l="1"/>
  <c r="D46" i="70"/>
  <c r="C46" i="70"/>
  <c r="E46" i="69" l="1"/>
  <c r="D46" i="69"/>
  <c r="C46" i="69"/>
  <c r="E45" i="68" l="1"/>
  <c r="D45" i="68"/>
  <c r="C45" i="68"/>
  <c r="E46" i="67" l="1"/>
  <c r="D46" i="67"/>
  <c r="C46" i="67"/>
  <c r="D48" i="24" l="1"/>
  <c r="E48" i="24"/>
  <c r="E48" i="52" l="1"/>
  <c r="D48" i="52"/>
  <c r="C48" i="52"/>
  <c r="C9" i="51" l="1"/>
  <c r="E48" i="22"/>
  <c r="D48" i="22"/>
  <c r="C48" i="22"/>
  <c r="E48" i="20"/>
  <c r="D48" i="20"/>
  <c r="C48" i="20"/>
  <c r="C44" i="19"/>
  <c r="E43" i="19"/>
  <c r="D43" i="19"/>
  <c r="E42" i="19"/>
  <c r="D42" i="19"/>
  <c r="E41" i="19"/>
  <c r="D41" i="19"/>
  <c r="E40" i="19"/>
  <c r="D40" i="19"/>
  <c r="E39" i="19"/>
  <c r="D39" i="19"/>
  <c r="E38" i="19"/>
  <c r="D38" i="19"/>
  <c r="E37" i="19"/>
  <c r="D37" i="19"/>
  <c r="E36" i="19"/>
  <c r="D36" i="19"/>
  <c r="E35" i="19"/>
  <c r="D35" i="19"/>
  <c r="E34" i="19"/>
  <c r="D34" i="19"/>
  <c r="E33" i="19"/>
  <c r="D33" i="19"/>
  <c r="E32" i="19"/>
  <c r="D32" i="19"/>
  <c r="E31" i="19"/>
  <c r="D31" i="19"/>
  <c r="E30" i="19"/>
  <c r="D30" i="19"/>
  <c r="E29" i="19"/>
  <c r="D29" i="19"/>
  <c r="E28" i="19"/>
  <c r="D28" i="19"/>
  <c r="E27" i="19"/>
  <c r="D27" i="19"/>
  <c r="E26" i="19"/>
  <c r="D26" i="19"/>
  <c r="E25" i="19"/>
  <c r="D25" i="19"/>
  <c r="E24" i="19"/>
  <c r="D24" i="19"/>
  <c r="E23" i="19"/>
  <c r="D23" i="19"/>
  <c r="E22" i="19"/>
  <c r="D22" i="19"/>
  <c r="E21" i="19"/>
  <c r="D21" i="19"/>
  <c r="E20" i="19"/>
  <c r="D20" i="19"/>
  <c r="E19" i="19"/>
  <c r="D19" i="19"/>
  <c r="E18" i="19"/>
  <c r="D18" i="19"/>
  <c r="E17" i="19"/>
  <c r="D17" i="19"/>
  <c r="E16" i="19"/>
  <c r="D16" i="19"/>
  <c r="E15" i="19"/>
  <c r="D15" i="19"/>
  <c r="E14" i="19"/>
  <c r="D14" i="19"/>
  <c r="E13" i="19"/>
  <c r="D13" i="19"/>
  <c r="E12" i="19"/>
  <c r="D12" i="19"/>
  <c r="E11" i="19"/>
  <c r="D11" i="19"/>
  <c r="E10" i="19"/>
  <c r="D10" i="19"/>
  <c r="E9" i="19"/>
  <c r="D9" i="19"/>
  <c r="E8" i="19"/>
  <c r="E44" i="19" s="1"/>
  <c r="D8" i="19"/>
  <c r="D44" i="19" s="1"/>
  <c r="C7" i="32"/>
  <c r="C48" i="24"/>
  <c r="K14" i="28"/>
  <c r="J14" i="28"/>
  <c r="I14" i="28"/>
  <c r="H14" i="28"/>
  <c r="G14" i="28"/>
  <c r="F14" i="28"/>
  <c r="E14" i="28"/>
  <c r="D14" i="28"/>
  <c r="C14" i="28"/>
  <c r="E10" i="15"/>
  <c r="D10" i="15"/>
  <c r="C10" i="15"/>
  <c r="E36" i="14"/>
  <c r="D36" i="14"/>
  <c r="C36" i="14"/>
  <c r="C8" i="39"/>
  <c r="E11" i="29"/>
  <c r="C29" i="37"/>
  <c r="E9" i="26"/>
  <c r="D9" i="26"/>
  <c r="C9" i="26"/>
  <c r="D9" i="30"/>
  <c r="C9" i="30"/>
  <c r="E45" i="65"/>
  <c r="D45" i="65"/>
  <c r="C45" i="65"/>
  <c r="E125" i="45"/>
  <c r="D125" i="45"/>
  <c r="C125" i="45"/>
  <c r="E115" i="45"/>
  <c r="D115" i="45"/>
  <c r="C115" i="45"/>
  <c r="E100" i="45"/>
  <c r="D100" i="45"/>
  <c r="C100" i="45"/>
  <c r="E94" i="45"/>
  <c r="D94" i="45"/>
  <c r="C94" i="45"/>
  <c r="E78" i="45"/>
  <c r="D78" i="45"/>
  <c r="C78" i="45"/>
  <c r="E72" i="45"/>
  <c r="D72" i="45"/>
  <c r="C72" i="45"/>
  <c r="E53" i="45"/>
  <c r="D53" i="45"/>
  <c r="C53" i="45"/>
  <c r="E42" i="45"/>
  <c r="D42" i="45"/>
  <c r="C42" i="45"/>
  <c r="A30" i="45"/>
  <c r="A31" i="45" s="1"/>
  <c r="A32" i="45" s="1"/>
  <c r="A33" i="45" s="1"/>
  <c r="A34" i="45" s="1"/>
  <c r="A35" i="45" s="1"/>
  <c r="A36" i="45" s="1"/>
  <c r="A37" i="45" s="1"/>
  <c r="A38" i="45" s="1"/>
  <c r="A39" i="45" s="1"/>
  <c r="A40" i="45" s="1"/>
  <c r="A41" i="45" s="1"/>
  <c r="A43" i="45" s="1"/>
  <c r="A44" i="45" s="1"/>
  <c r="A45" i="45" s="1"/>
  <c r="A46" i="45" s="1"/>
  <c r="A47" i="45" s="1"/>
  <c r="A48" i="45" s="1"/>
  <c r="A49" i="45" s="1"/>
  <c r="A50" i="45" s="1"/>
  <c r="A51" i="45" s="1"/>
  <c r="A52" i="45" s="1"/>
  <c r="A54" i="45" s="1"/>
  <c r="A55" i="45" s="1"/>
  <c r="A56" i="45" s="1"/>
  <c r="A57" i="45" s="1"/>
  <c r="A58" i="45" s="1"/>
  <c r="A59" i="45" s="1"/>
  <c r="A60" i="45" s="1"/>
  <c r="A61" i="45" s="1"/>
  <c r="A62" i="45" s="1"/>
  <c r="A63" i="45" s="1"/>
  <c r="A64" i="45" s="1"/>
  <c r="A65" i="45" s="1"/>
  <c r="A66" i="45" s="1"/>
  <c r="A67" i="45" s="1"/>
  <c r="A68" i="45" s="1"/>
  <c r="A69" i="45" s="1"/>
  <c r="A70" i="45" s="1"/>
  <c r="A71" i="45" s="1"/>
  <c r="A73" i="45" s="1"/>
  <c r="A74" i="45" s="1"/>
  <c r="A75" i="45" s="1"/>
  <c r="A76" i="45" s="1"/>
  <c r="A77" i="45" s="1"/>
  <c r="A79" i="45" s="1"/>
  <c r="A80" i="45" s="1"/>
  <c r="A81" i="45" s="1"/>
  <c r="A82" i="45" s="1"/>
  <c r="A83" i="45" s="1"/>
  <c r="A84" i="45" s="1"/>
  <c r="A85" i="45" s="1"/>
  <c r="A86" i="45" s="1"/>
  <c r="A87" i="45" s="1"/>
  <c r="A88" i="45" s="1"/>
  <c r="A89" i="45" s="1"/>
  <c r="A90" i="45" s="1"/>
  <c r="A91" i="45" s="1"/>
  <c r="A92" i="45" s="1"/>
  <c r="A93" i="45" s="1"/>
  <c r="A95" i="45" s="1"/>
  <c r="A96" i="45" s="1"/>
  <c r="A97" i="45" s="1"/>
  <c r="A98" i="45" s="1"/>
  <c r="A99" i="45" s="1"/>
  <c r="A101" i="45" s="1"/>
  <c r="A102" i="45" s="1"/>
  <c r="A103" i="45" s="1"/>
  <c r="A104" i="45" s="1"/>
  <c r="A105" i="45" s="1"/>
  <c r="A106" i="45" s="1"/>
  <c r="A107" i="45" s="1"/>
  <c r="A108" i="45" s="1"/>
  <c r="A109" i="45" s="1"/>
  <c r="A110" i="45" s="1"/>
  <c r="A111" i="45" s="1"/>
  <c r="A112" i="45" s="1"/>
  <c r="A113" i="45" s="1"/>
  <c r="A114" i="45" s="1"/>
  <c r="A116" i="45" s="1"/>
  <c r="A117" i="45" s="1"/>
  <c r="A118" i="45" s="1"/>
  <c r="A119" i="45" s="1"/>
  <c r="A120" i="45" s="1"/>
  <c r="A121" i="45" s="1"/>
  <c r="A122" i="45" s="1"/>
  <c r="A123" i="45" s="1"/>
  <c r="A124" i="45" s="1"/>
  <c r="A126" i="45" s="1"/>
  <c r="A127" i="45" s="1"/>
  <c r="A128" i="45" s="1"/>
  <c r="A129" i="45" s="1"/>
  <c r="A130" i="45" s="1"/>
  <c r="A131" i="45" s="1"/>
  <c r="A132" i="45" s="1"/>
  <c r="E29" i="45"/>
  <c r="E133" i="45" s="1"/>
  <c r="D29" i="45"/>
  <c r="D133" i="45" s="1"/>
  <c r="C29" i="45"/>
  <c r="C133" i="45" s="1"/>
  <c r="F51" i="66"/>
  <c r="C51" i="66"/>
  <c r="K49" i="66"/>
  <c r="K50" i="66" s="1"/>
  <c r="J49" i="66"/>
  <c r="J50" i="66" s="1"/>
  <c r="H49" i="66"/>
  <c r="H50" i="66" s="1"/>
  <c r="G49" i="66"/>
  <c r="G50" i="66" s="1"/>
  <c r="E49" i="66"/>
  <c r="E50" i="66" s="1"/>
  <c r="D49" i="66"/>
  <c r="D50" i="66" s="1"/>
  <c r="I48" i="66"/>
  <c r="F48" i="66"/>
  <c r="C48" i="66"/>
  <c r="I47" i="66"/>
  <c r="F47" i="66"/>
  <c r="C47" i="66"/>
  <c r="I46" i="66"/>
  <c r="F46" i="66"/>
  <c r="C46" i="66"/>
  <c r="I45" i="66"/>
  <c r="F45" i="66"/>
  <c r="C45" i="66"/>
  <c r="I44" i="66"/>
  <c r="F44" i="66"/>
  <c r="C44" i="66"/>
  <c r="I43" i="66"/>
  <c r="F43" i="66"/>
  <c r="C43" i="66"/>
  <c r="I42" i="66"/>
  <c r="F42" i="66"/>
  <c r="C42" i="66"/>
  <c r="I41" i="66"/>
  <c r="F41" i="66"/>
  <c r="C41" i="66"/>
  <c r="I40" i="66"/>
  <c r="F40" i="66"/>
  <c r="C40" i="66"/>
  <c r="I39" i="66"/>
  <c r="F39" i="66"/>
  <c r="C39" i="66"/>
  <c r="I38" i="66"/>
  <c r="F38" i="66"/>
  <c r="C38" i="66"/>
  <c r="I37" i="66"/>
  <c r="F37" i="66"/>
  <c r="C37" i="66"/>
  <c r="I36" i="66"/>
  <c r="F36" i="66"/>
  <c r="C36" i="66"/>
  <c r="I35" i="66"/>
  <c r="F35" i="66"/>
  <c r="C35" i="66"/>
  <c r="I34" i="66"/>
  <c r="F34" i="66"/>
  <c r="C34" i="66"/>
  <c r="I33" i="66"/>
  <c r="F33" i="66"/>
  <c r="C33" i="66"/>
  <c r="I32" i="66"/>
  <c r="F32" i="66"/>
  <c r="C32" i="66"/>
  <c r="I31" i="66"/>
  <c r="F31" i="66"/>
  <c r="C31" i="66"/>
  <c r="I30" i="66"/>
  <c r="F30" i="66"/>
  <c r="C30" i="66"/>
  <c r="I29" i="66"/>
  <c r="F29" i="66"/>
  <c r="C29" i="66"/>
  <c r="I28" i="66"/>
  <c r="F28" i="66"/>
  <c r="C28" i="66"/>
  <c r="I27" i="66"/>
  <c r="F27" i="66"/>
  <c r="C27" i="66"/>
  <c r="I26" i="66"/>
  <c r="F26" i="66"/>
  <c r="C26" i="66"/>
  <c r="I25" i="66"/>
  <c r="F25" i="66"/>
  <c r="C25" i="66"/>
  <c r="I24" i="66"/>
  <c r="F24" i="66"/>
  <c r="C24" i="66"/>
  <c r="I23" i="66"/>
  <c r="F23" i="66"/>
  <c r="C23" i="66"/>
  <c r="I22" i="66"/>
  <c r="F22" i="66"/>
  <c r="C22" i="66"/>
  <c r="I21" i="66"/>
  <c r="F21" i="66"/>
  <c r="C21" i="66"/>
  <c r="I20" i="66"/>
  <c r="F20" i="66"/>
  <c r="C20" i="66"/>
  <c r="I19" i="66"/>
  <c r="F19" i="66"/>
  <c r="C19" i="66"/>
  <c r="I18" i="66"/>
  <c r="F18" i="66"/>
  <c r="C18" i="66"/>
  <c r="I17" i="66"/>
  <c r="F17" i="66"/>
  <c r="C17" i="66"/>
  <c r="I16" i="66"/>
  <c r="F16" i="66"/>
  <c r="C16" i="66"/>
  <c r="I15" i="66"/>
  <c r="F15" i="66"/>
  <c r="C15" i="66"/>
  <c r="I14" i="66"/>
  <c r="F14" i="66"/>
  <c r="C14" i="66"/>
  <c r="I13" i="66"/>
  <c r="F13" i="66"/>
  <c r="C13" i="66"/>
  <c r="I12" i="66"/>
  <c r="F12" i="66"/>
  <c r="C12" i="66"/>
  <c r="I11" i="66"/>
  <c r="F11" i="66"/>
  <c r="C11" i="66"/>
  <c r="I10" i="66"/>
  <c r="F10" i="66"/>
  <c r="C10" i="66"/>
  <c r="I9" i="66"/>
  <c r="I49" i="66" s="1"/>
  <c r="F9" i="66"/>
  <c r="F49" i="66" s="1"/>
  <c r="C9" i="66"/>
  <c r="C49" i="66" s="1"/>
  <c r="C43" i="40"/>
  <c r="E42" i="40"/>
  <c r="D42" i="40"/>
  <c r="E41" i="40"/>
  <c r="D41" i="40"/>
  <c r="E40" i="40"/>
  <c r="D40" i="40"/>
  <c r="E39" i="40"/>
  <c r="D39" i="40"/>
  <c r="E38" i="40"/>
  <c r="D38" i="40"/>
  <c r="E37" i="40"/>
  <c r="D37" i="40"/>
  <c r="E36" i="40"/>
  <c r="D36" i="40"/>
  <c r="E35" i="40"/>
  <c r="D35" i="40"/>
  <c r="E34" i="40"/>
  <c r="D34" i="40"/>
  <c r="E33" i="40"/>
  <c r="D33" i="40"/>
  <c r="E32" i="40"/>
  <c r="D32" i="40"/>
  <c r="E31" i="40"/>
  <c r="D31" i="40"/>
  <c r="E30" i="40"/>
  <c r="D30" i="40"/>
  <c r="E29" i="40"/>
  <c r="D29" i="40"/>
  <c r="E28" i="40"/>
  <c r="D28" i="40"/>
  <c r="E27" i="40"/>
  <c r="D27" i="40"/>
  <c r="E26" i="40"/>
  <c r="D26" i="40"/>
  <c r="E25" i="40"/>
  <c r="D25" i="40"/>
  <c r="E24" i="40"/>
  <c r="D24" i="40"/>
  <c r="E23" i="40"/>
  <c r="D23" i="40"/>
  <c r="E22" i="40"/>
  <c r="D22" i="40"/>
  <c r="E21" i="40"/>
  <c r="D21" i="40"/>
  <c r="E20" i="40"/>
  <c r="D20" i="40"/>
  <c r="E19" i="40"/>
  <c r="D19" i="40"/>
  <c r="E18" i="40"/>
  <c r="D18" i="40"/>
  <c r="E17" i="40"/>
  <c r="D17" i="40"/>
  <c r="E16" i="40"/>
  <c r="D16" i="40"/>
  <c r="E15" i="40"/>
  <c r="D15" i="40"/>
  <c r="E14" i="40"/>
  <c r="D14" i="40"/>
  <c r="E13" i="40"/>
  <c r="D13" i="40"/>
  <c r="E12" i="40"/>
  <c r="D12" i="40"/>
  <c r="E11" i="40"/>
  <c r="D11" i="40"/>
  <c r="E10" i="40"/>
  <c r="D10" i="40"/>
  <c r="E9" i="40"/>
  <c r="D9" i="40"/>
  <c r="E8" i="40"/>
  <c r="E43" i="40" s="1"/>
  <c r="D8" i="40"/>
  <c r="D43" i="40" s="1"/>
  <c r="E47" i="7"/>
  <c r="D47" i="7"/>
  <c r="C47" i="7"/>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C50" i="66" l="1"/>
  <c r="F50" i="66"/>
  <c r="I50" i="66"/>
  <c r="I51" i="66" s="1"/>
</calcChain>
</file>

<file path=xl/sharedStrings.xml><?xml version="1.0" encoding="utf-8"?>
<sst xmlns="http://schemas.openxmlformats.org/spreadsheetml/2006/main" count="2298" uniqueCount="352">
  <si>
    <t>№ п/п</t>
  </si>
  <si>
    <t>ИТОГО</t>
  </si>
  <si>
    <t>Бежецкий район</t>
  </si>
  <si>
    <t>Бологовский район</t>
  </si>
  <si>
    <t>Калининский район</t>
  </si>
  <si>
    <t>Калязинский район</t>
  </si>
  <si>
    <t>Конаковский район</t>
  </si>
  <si>
    <t>Кувшиновский район</t>
  </si>
  <si>
    <t>Торжокский район</t>
  </si>
  <si>
    <t>Торопецкий район</t>
  </si>
  <si>
    <t>Фировский район</t>
  </si>
  <si>
    <t xml:space="preserve">Расчет дотации
(по методике) </t>
  </si>
  <si>
    <t>Размер дотации
из областного 
   бюджета</t>
  </si>
  <si>
    <t>Удомельский городской округ</t>
  </si>
  <si>
    <t>Осташковский городской округ</t>
  </si>
  <si>
    <t>Кашинский городской округ</t>
  </si>
  <si>
    <t>Нелидовский городской округ</t>
  </si>
  <si>
    <t>Андреапольский муниципальный округ</t>
  </si>
  <si>
    <t>Весьегонский муниципальный округ</t>
  </si>
  <si>
    <t>Вышневолоцкий городской округ</t>
  </si>
  <si>
    <t>ЗАТО «Озерный»</t>
  </si>
  <si>
    <t>ЗАТО «Солнечный»</t>
  </si>
  <si>
    <t>Селижаровский муниципальный округ</t>
  </si>
  <si>
    <t>Краснохолмский муниципальный округ</t>
  </si>
  <si>
    <t>Сандовский муниципальный округ</t>
  </si>
  <si>
    <t>Пеновский муниципальный округ</t>
  </si>
  <si>
    <t>Оленинский муниципальный округ</t>
  </si>
  <si>
    <t>Лесной муниципальный округ</t>
  </si>
  <si>
    <t>Западнодвинский муниципальный округ</t>
  </si>
  <si>
    <t>город Тверь</t>
  </si>
  <si>
    <t>город Торжок</t>
  </si>
  <si>
    <t>Лихославльский муниципальный округ</t>
  </si>
  <si>
    <t>Молоковский муниципальный округ</t>
  </si>
  <si>
    <t>Рамешковский муниципальный округ</t>
  </si>
  <si>
    <t>Спировский муниципальный округ</t>
  </si>
  <si>
    <t>Бельский муниципальный округ</t>
  </si>
  <si>
    <t>Жарковский муниципальный округ</t>
  </si>
  <si>
    <t>Зубцовский муниципальный округ</t>
  </si>
  <si>
    <t>Кесовогорский муниципальный округ</t>
  </si>
  <si>
    <t>Кимрский муниципальный округ</t>
  </si>
  <si>
    <t>Максатихинский муниципальный округ</t>
  </si>
  <si>
    <t>Ржевский муниципальный округ</t>
  </si>
  <si>
    <t>Сонковский муниципальный округ</t>
  </si>
  <si>
    <t>Старицкий муниципальный округ</t>
  </si>
  <si>
    <t>Таблица 2</t>
  </si>
  <si>
    <t>Сумма отчислений
от налога на доходы
физических лиц</t>
  </si>
  <si>
    <t>Нераспределенный остаток</t>
  </si>
  <si>
    <t>Таблица 3</t>
  </si>
  <si>
    <t>Таблица 5</t>
  </si>
  <si>
    <t>№ 
п/п</t>
  </si>
  <si>
    <t xml:space="preserve">Наименование 
муниципальных образований </t>
  </si>
  <si>
    <t>2023 год</t>
  </si>
  <si>
    <t>плановый период</t>
  </si>
  <si>
    <t>2024 год</t>
  </si>
  <si>
    <t>(тыс. руб.)</t>
  </si>
  <si>
    <t>2025 год</t>
  </si>
  <si>
    <t>Таблица 6</t>
  </si>
  <si>
    <t xml:space="preserve">Распределение первой части дотаций местным бюджетам на поддержку мер по обеспечению сбалансированности местных бюджетов на 2023 год </t>
  </si>
  <si>
    <t>Размер первой части дотации</t>
  </si>
  <si>
    <t>№
п/п</t>
  </si>
  <si>
    <t xml:space="preserve">Удомельский городской округ </t>
  </si>
  <si>
    <t>Весьегонский  муниципальный округ</t>
  </si>
  <si>
    <t>Селижаровский  муниципальный округ</t>
  </si>
  <si>
    <t>Бологовский  район</t>
  </si>
  <si>
    <t>Итого</t>
  </si>
  <si>
    <t>Таблица 11</t>
  </si>
  <si>
    <t>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на 2023 год и на плановый период 2024 и 2025 годов</t>
  </si>
  <si>
    <t>Наименование 
муниципального образования</t>
  </si>
  <si>
    <t>1</t>
  </si>
  <si>
    <t>2</t>
  </si>
  <si>
    <t>Западнодвинский  муниципальный округ</t>
  </si>
  <si>
    <t xml:space="preserve">Бежецкий район </t>
  </si>
  <si>
    <t>Борковское сельское поселение</t>
  </si>
  <si>
    <t>Васюковское сельское поселение</t>
  </si>
  <si>
    <t>Городищенское сельское поселение</t>
  </si>
  <si>
    <t>Житищенское сельское поселение</t>
  </si>
  <si>
    <t>Зобинское сельское поселение</t>
  </si>
  <si>
    <t>Лаптихинское сельское поселение</t>
  </si>
  <si>
    <t>Моркиногорское сельское поселение</t>
  </si>
  <si>
    <t>Поречьевское сельское поселение</t>
  </si>
  <si>
    <t>Сукроменское сельское поселение</t>
  </si>
  <si>
    <t>Филиппковское сельское поселение</t>
  </si>
  <si>
    <t>Фралёвское сельское поселение</t>
  </si>
  <si>
    <t>Шишковское сельское поселение</t>
  </si>
  <si>
    <t xml:space="preserve">Бологовский район </t>
  </si>
  <si>
    <t>г. Бологое (городское поселение)</t>
  </si>
  <si>
    <t>Куженкинское городское поселение</t>
  </si>
  <si>
    <t>Березайское сельское поселение</t>
  </si>
  <si>
    <t>Березорядское сельское поселение</t>
  </si>
  <si>
    <t>Валдайское сельское поселение</t>
  </si>
  <si>
    <t>Выползовское сельское поселение</t>
  </si>
  <si>
    <t>Гузятинское сельское поселение</t>
  </si>
  <si>
    <t>Кафтинское сельское поселение</t>
  </si>
  <si>
    <t>Кемецкое сельское поселение</t>
  </si>
  <si>
    <t>Куженкинское сельское поселение</t>
  </si>
  <si>
    <t>Рютинское сельское поселение</t>
  </si>
  <si>
    <t xml:space="preserve">Калининский район </t>
  </si>
  <si>
    <t>пос. Васильевский Мох (городское поселение)</t>
  </si>
  <si>
    <t>пос. Орша (городское поселение)</t>
  </si>
  <si>
    <t>пос. Суховерково (городское поселение)</t>
  </si>
  <si>
    <t>Аввакумовское сельское поселение</t>
  </si>
  <si>
    <t>Бурашевское сельское поселение</t>
  </si>
  <si>
    <t>Верхневолжское сельское поселение</t>
  </si>
  <si>
    <t>Заволжское сельское поселение</t>
  </si>
  <si>
    <t>Каблуковское сельское поселение</t>
  </si>
  <si>
    <t>Красногорское сельское поселение</t>
  </si>
  <si>
    <t>Кулицкое сельское поселение</t>
  </si>
  <si>
    <t>Медновское сельское поселение</t>
  </si>
  <si>
    <t>Михайловское сельское поселение</t>
  </si>
  <si>
    <t>Никулинское сельское поселение</t>
  </si>
  <si>
    <t>Славновское сельское поселение</t>
  </si>
  <si>
    <t>Тургиновское сельское поселение</t>
  </si>
  <si>
    <t>Черногубовское сельское поселение</t>
  </si>
  <si>
    <t>Щербининское сельское поселение</t>
  </si>
  <si>
    <t>Эммаусское сельское поселение</t>
  </si>
  <si>
    <t xml:space="preserve">Калязинский район </t>
  </si>
  <si>
    <t>г. Калязин (городское поселение)</t>
  </si>
  <si>
    <t>Алферовское сельское поселение</t>
  </si>
  <si>
    <t>Нерльское сельское поселение</t>
  </si>
  <si>
    <t>Семендяевское сельское поселение</t>
  </si>
  <si>
    <t>Старобисловское сельское поселение</t>
  </si>
  <si>
    <t xml:space="preserve">Конаковский район </t>
  </si>
  <si>
    <t>г. Конаково (городское поселение)</t>
  </si>
  <si>
    <t>пос. Изоплит (городское поселение)</t>
  </si>
  <si>
    <t>пос. Козлово (городское поселение)</t>
  </si>
  <si>
    <t>пос. Новозавидовский (городское поселение)</t>
  </si>
  <si>
    <t>пос. Радченко (городское поселение)</t>
  </si>
  <si>
    <t>пос. Редкино (городское поселение)</t>
  </si>
  <si>
    <t>Вахонинское сельское поселение</t>
  </si>
  <si>
    <t>Городенское сельское поселение</t>
  </si>
  <si>
    <t>Дмитровогорское сельское поселение</t>
  </si>
  <si>
    <t>сельское поселение «Завидово»</t>
  </si>
  <si>
    <t>Козловское сельское поселение</t>
  </si>
  <si>
    <t>Первомайское сельское поселение</t>
  </si>
  <si>
    <t>Ручьевское сельское поселение</t>
  </si>
  <si>
    <t>Селиховское сельское поселение</t>
  </si>
  <si>
    <t>Старомелковское сельское поселение</t>
  </si>
  <si>
    <t>Юрьево-Девичьевское сельское поселение</t>
  </si>
  <si>
    <t xml:space="preserve">Кувшиновский район </t>
  </si>
  <si>
    <t>г. Кувшиново (городское поселение)</t>
  </si>
  <si>
    <t>Могилевское сельское поселение</t>
  </si>
  <si>
    <t>Прямухинское сельское поселение</t>
  </si>
  <si>
    <t>Сокольническое сельское поселение</t>
  </si>
  <si>
    <t>Тысяцкое сельское поселение</t>
  </si>
  <si>
    <t xml:space="preserve">Торжокский район </t>
  </si>
  <si>
    <t>Большесвятцовское сельское поселение</t>
  </si>
  <si>
    <t>Борисцевское сельское поселение</t>
  </si>
  <si>
    <t>Будовское  сельское поселение</t>
  </si>
  <si>
    <t>Высоковское сельское поселение</t>
  </si>
  <si>
    <t>Грузинское сельское поселение</t>
  </si>
  <si>
    <t>Марьинское сельское поселение</t>
  </si>
  <si>
    <t>Масловское сельское поселение</t>
  </si>
  <si>
    <t>Мирновское сельское поселение</t>
  </si>
  <si>
    <t>Мошковское сельское поселение</t>
  </si>
  <si>
    <t>Рудниковское сельское поселение</t>
  </si>
  <si>
    <t>Страшевичское сельское поселение</t>
  </si>
  <si>
    <t>Сукромленское сельское поселение</t>
  </si>
  <si>
    <t>Тверецкое сельское поселение</t>
  </si>
  <si>
    <t>Яконовское сельское поселение</t>
  </si>
  <si>
    <t xml:space="preserve">Торопецкий район </t>
  </si>
  <si>
    <t>г. Торопец (городское поселение)</t>
  </si>
  <si>
    <t>Василевское сельское поселение</t>
  </si>
  <si>
    <t>Кудрявцевское сельское поселение</t>
  </si>
  <si>
    <t>Плоскошское сельское поселение</t>
  </si>
  <si>
    <t>Подгородненское сельское поселение</t>
  </si>
  <si>
    <t>Пожинское сельское поселение</t>
  </si>
  <si>
    <t>Понизовское сельское поселение</t>
  </si>
  <si>
    <t>Речанское сельское поселение</t>
  </si>
  <si>
    <t>Скворцовское сельское поселение</t>
  </si>
  <si>
    <t xml:space="preserve">Фировский район </t>
  </si>
  <si>
    <t>Великооктябрьское городское поселение</t>
  </si>
  <si>
    <t>Фировское городское поселение</t>
  </si>
  <si>
    <t>Великооктябрьское сельское поселение</t>
  </si>
  <si>
    <t>Рождественское сельское поселение</t>
  </si>
  <si>
    <t>Фировское сельское поселение</t>
  </si>
  <si>
    <t/>
  </si>
  <si>
    <t>Таблица 12</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</si>
  <si>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на 2023 год и на плановый период 2024 и 2025 годов</t>
  </si>
  <si>
    <t xml:space="preserve">№ </t>
  </si>
  <si>
    <t>Наименование 
муниципальных образований</t>
  </si>
  <si>
    <t>Кашинский  городской округ</t>
  </si>
  <si>
    <t>Таблица 13</t>
  </si>
  <si>
    <t>3</t>
  </si>
  <si>
    <t>Куженкинское (городское поселение)</t>
  </si>
  <si>
    <t>Сельское поселение «Завидово»</t>
  </si>
  <si>
    <t>Будовское сельское поселение</t>
  </si>
  <si>
    <t>Великооктябрьское (городское поселение)</t>
  </si>
  <si>
    <t>Фировское (городское поселение)</t>
  </si>
  <si>
    <t xml:space="preserve">ЗАТО «Озерный» </t>
  </si>
  <si>
    <t>Таблица 17</t>
  </si>
  <si>
    <t>Сумма, тыс. руб.</t>
  </si>
  <si>
    <t>Таблица 18</t>
  </si>
  <si>
    <t>Субвенции местным бюджетам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 
 на 2023 год и на плановый период 2024 и 2025 годов</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</si>
  <si>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</si>
  <si>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</si>
  <si>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</si>
  <si>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</si>
  <si>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</si>
  <si>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</si>
  <si>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</si>
  <si>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</si>
  <si>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</si>
  <si>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</si>
  <si>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</si>
  <si>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</si>
  <si>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</si>
  <si>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</si>
  <si>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</si>
  <si>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</si>
  <si>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</si>
  <si>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</si>
  <si>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</si>
  <si>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</si>
  <si>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</si>
  <si>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</si>
  <si>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</si>
  <si>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</si>
  <si>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</si>
  <si>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</si>
  <si>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</si>
  <si>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</si>
  <si>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</si>
  <si>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</si>
  <si>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</si>
  <si>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</si>
  <si>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</si>
  <si>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</si>
  <si>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</si>
  <si>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</si>
  <si>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</si>
  <si>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Субвенции местным бюджетам на осуществление переданных
полномочий Российской Федерации на государственную
регистрации актов гражданского состояния 
на 2023 год  и на плановый период 2024 и 2025 годов</t>
  </si>
  <si>
    <t>Спировский  муниципальный округ</t>
  </si>
  <si>
    <t>Таблица 27</t>
  </si>
  <si>
    <t xml:space="preserve"> </t>
  </si>
  <si>
    <t>№
 п/п</t>
  </si>
  <si>
    <t>Таблица 28</t>
  </si>
  <si>
    <t>Таблица 30</t>
  </si>
  <si>
    <t>город  Торжок</t>
  </si>
  <si>
    <t>Лихославльский  муниципальный округ</t>
  </si>
  <si>
    <t>Таблица 31</t>
  </si>
  <si>
    <t>Субсидии местным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 на 2023 год 
и на плановый период 2024 и 2025 годов</t>
  </si>
  <si>
    <t>Таблица 33</t>
  </si>
  <si>
    <t>Субсидии местным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 
на 2023 год и на плановый период 2024 и 2025 годов</t>
  </si>
  <si>
    <t>Таблица 38</t>
  </si>
  <si>
    <t>Субсидии местным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 
на 2023 год и на плановый период 2024 и 2025 годов</t>
  </si>
  <si>
    <t>Субсидии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t>
  </si>
  <si>
    <t>Субсидии местным бюджетам  на повышение заработной платы педагогическим работникам муниципальных организаций дополнительного образования
 на 2023 год и на плановый период 2024 и 2025 годов</t>
  </si>
  <si>
    <t>Субсидии местным бюджетам на организацию отдыха детей в каникулярное время 
 на 2023 год и на плановый период 2024 и 2025 годов</t>
  </si>
  <si>
    <t>Субсидии местным бюджетам на организацию участия детей и подростков
 в социально значимых региональных проектах 
 на 2023 год и на плановый период 2024 и 2025 годов</t>
  </si>
  <si>
    <t>Таблица 34</t>
  </si>
  <si>
    <t>Субсидии местным бюджетам на повышение заработной платы
работникам муниципальных учреждений культуры Тверской области 
на 2023 год и на плановый период 2024 и 2025 годов</t>
  </si>
  <si>
    <t>Распределение дотаций на выравнивание бюджетной обеспеченности 
поселений (внутригородских районов) Тверской области на 2023 год 
и на плановый период 2024 и 2025 годов</t>
  </si>
  <si>
    <t xml:space="preserve"> 2023 год</t>
  </si>
  <si>
    <t xml:space="preserve"> 2025 год</t>
  </si>
  <si>
    <t>г. Бежецк (городское поселение)</t>
  </si>
  <si>
    <t>Таблица 22</t>
  </si>
  <si>
    <t xml:space="preserve">2023 год
(иные межбюджетные трансферты) </t>
  </si>
  <si>
    <t xml:space="preserve">2025 год </t>
  </si>
  <si>
    <t xml:space="preserve">  город Тверь</t>
  </si>
  <si>
    <t>Таблица 20</t>
  </si>
  <si>
    <t xml:space="preserve">  Торопецкий район</t>
  </si>
  <si>
    <t>Таблица 29</t>
  </si>
  <si>
    <t>Субсидии местным бюджетам на реализацию законов Тверской области
 «О статусе города Тверской области, удостоенного почетного звания Российской Федерации «Город воинской славы»,
 «О почетном звании Тверской области «Город воинской доблести»,
 «О городе Тверской области, удостоенном почетного звания Российской Федерации «Город трудовой доблести»
на 2023 год и на плановый период 2024 и 2025 годов</t>
  </si>
  <si>
    <t>Закон Тверской области от 16.02.2009  
№ 7-ЗО  «О статусе города Тверской области, удостоенного почетного звания Российской Федерации 
«Город воинской славы»</t>
  </si>
  <si>
    <t>Закон Тверской области от 15.08.2016
№ 62-ЗО  «О почетном звании Тверской области «Город воинской доблести»</t>
  </si>
  <si>
    <t>Закон Тверской области от 22.12.2021
№ 79-ЗО  «О городе Тверской области, удостоенном почетного звания Российской Федерации «Город трудовой доблести»</t>
  </si>
  <si>
    <t xml:space="preserve">  Бельский муниципальный округ</t>
  </si>
  <si>
    <t xml:space="preserve">  Зубцовский муниципальный округ</t>
  </si>
  <si>
    <t xml:space="preserve">  Ржевский муниципальный округ</t>
  </si>
  <si>
    <t xml:space="preserve">  Бологовский район</t>
  </si>
  <si>
    <t>Таблица 21</t>
  </si>
  <si>
    <t xml:space="preserve">Субсидии местным бюджетам на проведение комплексных
кадастровых работ на 2023 год и на плановый период
2024 и 2025 годов
</t>
  </si>
  <si>
    <t>Таблица 36</t>
  </si>
  <si>
    <t xml:space="preserve">Субсидии местным бюджетам на подготовку проектов межевания земельных участков и на проведение кадастровых работ на 2023 год и 
на плановый период 2024 и 2025 годов </t>
  </si>
  <si>
    <t>Городищенское сельское поселение Бежецкого района</t>
  </si>
  <si>
    <t>Высоковское сельское поселение Торжокского района</t>
  </si>
  <si>
    <t>Марьинское сельское поселение Торжокского района</t>
  </si>
  <si>
    <t>Масловское сельское поселение Торжокского района</t>
  </si>
  <si>
    <t>Мошковское сельское поселение Торжокского района</t>
  </si>
  <si>
    <t>Таблица 26</t>
  </si>
  <si>
    <t>Таблица 14</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</si>
  <si>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2023 год и на плановый период 2024 и 2025 годов</t>
  </si>
  <si>
    <t xml:space="preserve">(тыс. руб.) </t>
  </si>
  <si>
    <t>Всего</t>
  </si>
  <si>
    <t>в том числе</t>
  </si>
  <si>
    <t xml:space="preserve">расходы на обеспечение образовательного процесса
</t>
  </si>
  <si>
    <t xml:space="preserve"> расходы на обеспечение образовательного процесса </t>
  </si>
  <si>
    <t>ВСЕГО</t>
  </si>
  <si>
    <t>Таблица 15</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</si>
  <si>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 
на 2023 год и на плановый период 2024 и 2025 годов  </t>
  </si>
  <si>
    <t>Сумма,           тыс. руб.</t>
  </si>
  <si>
    <t xml:space="preserve">в рамках соглашения о предоставлении субсидии из федерального бюджета </t>
  </si>
  <si>
    <t>без
 привлечения средств федерального бюджета</t>
  </si>
  <si>
    <t>без 
привлечения средств федерального бюджета</t>
  </si>
  <si>
    <t>Таблица 9</t>
  </si>
  <si>
    <t>Таблица 25</t>
  </si>
  <si>
    <t>Иные межбюджетные трансферты местным бюджетам на создание модельных муниципальных библиотек на 2023 год</t>
  </si>
  <si>
    <t>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  на 2023 год 
и на плановый период 2024 и 2025 годов</t>
  </si>
  <si>
    <t>Таблица 8</t>
  </si>
  <si>
    <t>Таблица 16</t>
  </si>
  <si>
    <t>Таблица 10</t>
  </si>
  <si>
    <t>Таблица 24</t>
  </si>
  <si>
    <t>Таблица 32</t>
  </si>
  <si>
    <t>Таблица 37</t>
  </si>
  <si>
    <t>Таблица 1</t>
  </si>
  <si>
    <t xml:space="preserve">Сумма отчислений
от налога на доходы
физических лиц </t>
  </si>
  <si>
    <t>Распределение дотаций на выравнивание бюджетной обеспеченности 
муниципальных районов (муниципальных округов, городских округов, городских округов с внутригородским делением) на 2023 год</t>
  </si>
  <si>
    <t>Таблица 41</t>
  </si>
  <si>
    <t>Старицкий городской округ</t>
  </si>
  <si>
    <t>2024 год
(субсидии)</t>
  </si>
  <si>
    <t>Финансовое обеспечение дорожной деятельности в рамках реализации национального проекта «Безопасные качественные дороги» (иные межбюджетные трансферты из областного бюджета Тверской области
на выполнение работ в городских агломерациях)
на 2023 и 2024 годы</t>
  </si>
  <si>
    <r>
      <t xml:space="preserve">Приложение 
</t>
    </r>
    <r>
      <rPr>
        <sz val="14"/>
        <rFont val="Times New Roman"/>
        <family val="1"/>
        <charset val="204"/>
      </rPr>
      <t>к закону Тверской области
«Об областном бюджете Тверской области на 2023 год 
и на плановый период 2024 и 2025 годов»</t>
    </r>
  </si>
  <si>
    <r>
      <rPr>
        <b/>
        <sz val="12"/>
        <rFont val="Times New Roman"/>
        <family val="1"/>
        <charset val="204"/>
      </rPr>
      <t>Приложение 12</t>
    </r>
    <r>
      <rPr>
        <sz val="12"/>
        <rFont val="Times New Roman"/>
        <family val="1"/>
        <charset val="204"/>
      </rPr>
      <t xml:space="preserve">
к закону Тверской области
«Об областном бюджете Тверской области на 2023 год
и на плановый период 2024 и 2025 годов»</t>
    </r>
  </si>
  <si>
    <t>Сукроменское сельское поселение Бежецкого района</t>
  </si>
  <si>
    <t>Будовское сельское поселение Торжокского района</t>
  </si>
  <si>
    <t>Рудниковское сельское поселение Торжокского района</t>
  </si>
  <si>
    <t>2025 год
(субсидии)</t>
  </si>
  <si>
    <t>Таблица 7</t>
  </si>
  <si>
    <t>Таблица 23</t>
  </si>
  <si>
    <t>Таблица 35</t>
  </si>
  <si>
    <t>Субсидии местным бюджетам на капитальный ремонт и ремонт улично-дорожной сети муниципальных образований Тверской области
на 2023 год и на плановый период 2024 и 2025 годов</t>
  </si>
  <si>
    <t>Дмитровогорское сельское поселение Конаковского района</t>
  </si>
  <si>
    <t>Таблица 39</t>
  </si>
  <si>
    <r>
      <rPr>
        <b/>
        <sz val="14"/>
        <color indexed="8"/>
        <rFont val="Times New Roman"/>
        <family val="1"/>
        <charset val="204"/>
      </rPr>
      <t>Таблица 40</t>
    </r>
    <r>
      <rPr>
        <sz val="14"/>
        <color indexed="8"/>
        <rFont val="Times New Roman"/>
        <family val="1"/>
        <charset val="204"/>
      </rPr>
      <t xml:space="preserve">
</t>
    </r>
  </si>
  <si>
    <t>Таблица 42</t>
  </si>
  <si>
    <t>Распределение дотаций, связанных с особым режимом безопасного функционирования закрытых административно-территориальных образований, на 2023 год и на плановый период 2024 и 2025 годов</t>
  </si>
  <si>
    <t>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на 2023 год и на плановый период 2024 и 2025 годов</t>
  </si>
  <si>
    <t xml:space="preserve">
Субсидии местным бюджетам на поддержку социальных маршрутов 
внутреннего водного транспорта на 2023 год и на плановый период 
2024 и 2025 годов
</t>
  </si>
  <si>
    <t xml:space="preserve">Субсидии местным бюджетам на осуществление капитального ремонта гидротехнических сооружений, находящихся в муниципальной собственности, в рамках реализации государственных программ субъектов Российской Федерации в области использования и охраны водных объектов на 2023 год 
</t>
  </si>
  <si>
    <t>Субвенции местным бюджетам на осуществление государственных полномочий по обеспечению жилыми помещениями детей-сирот, детей, оставшихся без попечения родителей, лиц из числа детей-сирот, детей, оставшихся без попечения родителей, на 2023 год и на плановый период 2024 и 2025 годов</t>
  </si>
  <si>
    <t>Субвенции местным бюджетам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</si>
  <si>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Субвенции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2023 год и на плановый период 2024 и 2025 годов</t>
  </si>
  <si>
    <t>Иные межбюджетные трансферты местным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2023 год</t>
  </si>
  <si>
    <t>Иные межбюджетные трансферты местным бюджетам на создание виртуальных концертных залов на 2023 год</t>
  </si>
  <si>
    <t>Распределение дотаций на выравнивание бюджетной обеспеченности 
муниципальных районов (муниципальных округов, городских округов, городских округов 
с внутригородским делением) на 2024 год</t>
  </si>
  <si>
    <t>Распределение дотаций на выравнивание бюджетной обеспеченности 
муниципальных районов (муниципальных округов, городских округов, городских округов 
с внутригородским делением) на 2025 год</t>
  </si>
  <si>
    <t>Таблица 4</t>
  </si>
  <si>
    <t>Субсидии местным бюджетам на поддержку редакций районных и городских газет 
на 2023 год и на плановый период 2024 и 2025 годов</t>
  </si>
  <si>
    <t xml:space="preserve">ЗАТО «Солнечный» </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</si>
  <si>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на 2023 год и на плановый период 2024 и 2025 годов</t>
  </si>
  <si>
    <t>Сумма, 
тыс. руб.</t>
  </si>
  <si>
    <t>Таблица 19</t>
  </si>
  <si>
    <t xml:space="preserve">Субсидии местным бюджетам на обеспечение комплексного развития сельских территорий (современный облик сельских территорий) на 2023 год 
и на плановый период 2024 и 2025 годов </t>
  </si>
  <si>
    <t xml:space="preserve">Cумма, тыс. руб.  </t>
  </si>
  <si>
    <t>ВСЕГО
 (тыс. руб.)</t>
  </si>
  <si>
    <t>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 
на 2023 год и на плановый период 2024 и 2025 годов</t>
  </si>
  <si>
    <t>Иные межбюджетные трансферты местным бюджетам 
на приведение в нормативное состояние улично-дорожной сети,
в связи с празднованием 950-летия первого летописного упоминания г. Торопца 
на 2023 и 2024 годы</t>
  </si>
  <si>
    <t>Иные межбюджетные трансферты местным бюджетам на приобретение и установку детских игровых комплексов 
на 2023 год</t>
  </si>
  <si>
    <t>заработная плата с начислениями и компенсационными выплатами</t>
  </si>
  <si>
    <t>заработная плата с
 начислениями и компенсационными выплатами</t>
  </si>
  <si>
    <t>заработная плата с 
начислениями и компенсационными выплатами</t>
  </si>
  <si>
    <t>Субвенции местным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 на 2023 год и на плановый период 2024 и 2025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</si>
</sst>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 _₽_-;\-* #,##0\ _₽_-;_-* &quot;-&quot;\ _₽_-;_-@_-"/>
    <numFmt numFmtId="165" formatCode="_-* #,##0.00\ _₽_-;\-* #,##0.00\ _₽_-;_-* &quot;-&quot;??\ 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_-* #,##0.0_р_._-;\-* #,##0.0_р_._-;_-* &quot;-&quot;??_р_._-;_-@_-"/>
    <numFmt numFmtId="172" formatCode="#,##0.0_ ;\-#,##0.0\ "/>
    <numFmt numFmtId="173" formatCode="_-* #,##0.0\ _₽_-;\-* #,##0.0\ _₽_-;_-* &quot;-&quot;??\ _₽_-;_-@_-"/>
    <numFmt numFmtId="174" formatCode="_-* #,##0.0_-;\-* #,##0.0_-;_-* &quot;-&quot;??_-;_-@_-"/>
    <numFmt numFmtId="175" formatCode="_-* #,##0.0_р_._-;\-* #,##0.0_р_._-;_-* &quot;-&quot;?_р_._-;_-@_-"/>
  </numFmts>
  <fonts count="60"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2"/>
      <name val="Times New Roman"/>
      <family val="1"/>
      <charset val="204"/>
    </font>
    <font>
      <sz val="10"/>
      <name val="Arial Cyr"/>
      <charset val="204"/>
    </font>
    <font>
      <sz val="12"/>
      <name val="Arial Cyr"/>
      <charset val="204"/>
    </font>
    <font>
      <sz val="12"/>
      <name val="Times New Roman"/>
      <family val="1"/>
      <charset val="204"/>
    </font>
    <font>
      <sz val="12"/>
      <color indexed="8"/>
      <name val="Times New Roman"/>
      <family val="1"/>
      <charset val="204"/>
    </font>
    <font>
      <b/>
      <sz val="14"/>
      <name val="Times New Roman"/>
      <family val="1"/>
      <charset val="204"/>
    </font>
    <font>
      <sz val="14"/>
      <name val="Times New Roman"/>
      <family val="1"/>
      <charset val="204"/>
    </font>
    <font>
      <sz val="14"/>
      <color indexed="8"/>
      <name val="Times New Roman"/>
      <family val="1"/>
      <charset val="204"/>
    </font>
    <font>
      <sz val="14"/>
      <color indexed="8"/>
      <name val="Times New Roman"/>
      <family val="1"/>
      <charset val="204"/>
    </font>
    <font>
      <sz val="10"/>
      <color indexed="8"/>
      <name val="Arial"/>
      <family val="2"/>
      <charset val="204"/>
    </font>
    <font>
      <sz val="10"/>
      <name val="Arial"/>
      <family val="2"/>
      <charset val="204"/>
    </font>
    <font>
      <sz val="10"/>
      <color indexed="8"/>
      <name val="Arial"/>
      <family val="2"/>
      <charset val="204"/>
    </font>
    <font>
      <b/>
      <sz val="10"/>
      <name val="Arial"/>
      <family val="2"/>
      <charset val="204"/>
    </font>
    <font>
      <sz val="14"/>
      <name val="Arial"/>
      <family val="2"/>
      <charset val="204"/>
    </font>
    <font>
      <b/>
      <sz val="12"/>
      <color indexed="8"/>
      <name val="Times New Roman"/>
      <family val="1"/>
      <charset val="204"/>
    </font>
    <font>
      <sz val="12"/>
      <color indexed="8"/>
      <name val="Arial"/>
      <family val="2"/>
      <charset val="204"/>
    </font>
    <font>
      <sz val="10"/>
      <name val="Times New Roman"/>
      <family val="1"/>
      <charset val="204"/>
    </font>
    <font>
      <b/>
      <sz val="14"/>
      <color indexed="8"/>
      <name val="Times New Roman"/>
      <family val="1"/>
      <charset val="204"/>
    </font>
    <font>
      <sz val="14"/>
      <color indexed="8"/>
      <name val="Arial"/>
      <family val="2"/>
      <charset val="204"/>
    </font>
    <font>
      <sz val="11"/>
      <color theme="1"/>
      <name val="Calibri"/>
      <family val="2"/>
      <charset val="204"/>
      <scheme val="minor"/>
    </font>
    <font>
      <b/>
      <sz val="18"/>
      <color theme="3"/>
      <name val="Cambria"/>
      <family val="2"/>
      <charset val="204"/>
      <scheme val="major"/>
    </font>
    <font>
      <sz val="10"/>
      <color rgb="FF000000"/>
      <name val="Arial"/>
      <family val="2"/>
      <charset val="204"/>
    </font>
    <font>
      <sz val="12"/>
      <color theme="1"/>
      <name val="Times New Roman"/>
      <family val="1"/>
      <charset val="204"/>
    </font>
    <font>
      <sz val="14"/>
      <color theme="1"/>
      <name val="Times New Roman"/>
      <family val="1"/>
      <charset val="204"/>
    </font>
    <font>
      <sz val="14"/>
      <color rgb="FFFF0000"/>
      <name val="Times New Roman"/>
      <family val="1"/>
      <charset val="204"/>
    </font>
    <font>
      <sz val="16"/>
      <color theme="1"/>
      <name val="Times New Roman"/>
      <family val="1"/>
      <charset val="204"/>
    </font>
    <font>
      <sz val="14"/>
      <color rgb="FF000000"/>
      <name val="Times New Roman"/>
      <family val="1"/>
      <charset val="204"/>
    </font>
    <font>
      <b/>
      <sz val="14"/>
      <color theme="1"/>
      <name val="Times New Roman"/>
      <family val="1"/>
      <charset val="204"/>
    </font>
    <font>
      <sz val="12"/>
      <color theme="1"/>
      <name val="Calibri"/>
      <family val="2"/>
      <charset val="204"/>
      <scheme val="minor"/>
    </font>
    <font>
      <sz val="14"/>
      <color theme="1"/>
      <name val="Calibri"/>
      <family val="2"/>
      <charset val="204"/>
      <scheme val="minor"/>
    </font>
    <font>
      <sz val="11"/>
      <color theme="1"/>
      <name val="Calibri"/>
      <family val="2"/>
      <scheme val="minor"/>
    </font>
    <font>
      <sz val="14"/>
      <name val="Arial Cyr"/>
      <charset val="204"/>
    </font>
    <font>
      <b/>
      <sz val="12"/>
      <name val="Arial Cyr"/>
      <charset val="204"/>
    </font>
    <font>
      <sz val="11"/>
      <color theme="1"/>
      <name val="Times New Roman"/>
      <family val="1"/>
      <charset val="204"/>
    </font>
    <font>
      <sz val="11"/>
      <color indexed="8"/>
      <name val="Times New Roman"/>
      <family val="1"/>
      <charset val="204"/>
    </font>
    <font>
      <sz val="13"/>
      <color indexed="8"/>
      <name val="Times New Roman"/>
      <family val="1"/>
      <charset val="204"/>
    </font>
    <font>
      <b/>
      <sz val="14"/>
      <color indexed="8"/>
      <name val="Times New Roman CYR"/>
      <charset val="204"/>
    </font>
    <font>
      <sz val="12"/>
      <color rgb="FF000000"/>
      <name val="Arial"/>
      <family val="2"/>
      <charset val="204"/>
    </font>
    <font>
      <sz val="14"/>
      <color rgb="FF000000"/>
      <name val="Arial"/>
      <family val="2"/>
      <charset val="204"/>
    </font>
    <font>
      <b/>
      <sz val="13"/>
      <color indexed="8"/>
      <name val="Times New Roman"/>
      <family val="1"/>
      <charset val="204"/>
    </font>
    <font>
      <sz val="12"/>
      <name val="Arial"/>
      <family val="2"/>
      <charset val="204"/>
    </font>
    <font>
      <sz val="13"/>
      <color rgb="FF000000"/>
      <name val="Arial"/>
      <family val="2"/>
      <charset val="204"/>
    </font>
    <font>
      <sz val="13"/>
      <name val="Times New Roman"/>
      <family val="1"/>
      <charset val="204"/>
    </font>
    <font>
      <sz val="13"/>
      <color indexed="8"/>
      <name val="Arial"/>
      <family val="2"/>
      <charset val="204"/>
    </font>
    <font>
      <sz val="11"/>
      <color rgb="FF000000"/>
      <name val="Arial"/>
      <family val="2"/>
      <charset val="204"/>
    </font>
    <font>
      <sz val="14"/>
      <color indexed="8"/>
      <name val="Times New Roman CYR"/>
      <charset val="204"/>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bottom style="thin">
        <color indexed="64"/>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s>
  <cellStyleXfs count="81">
    <xf numFmtId="0" fontId="0" fillId="0" borderId="0"/>
    <xf numFmtId="168" fontId="2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5" fillId="0" borderId="0"/>
    <xf numFmtId="0" fontId="24" fillId="2" borderId="0"/>
    <xf numFmtId="0" fontId="44" fillId="0" borderId="0"/>
    <xf numFmtId="0" fontId="33" fillId="0" borderId="0"/>
    <xf numFmtId="0" fontId="35" fillId="0" borderId="0"/>
    <xf numFmtId="0" fontId="33" fillId="0" borderId="0"/>
    <xf numFmtId="0" fontId="35" fillId="0" borderId="0">
      <alignment vertical="top" wrapText="1"/>
    </xf>
    <xf numFmtId="0" fontId="15" fillId="0" borderId="0"/>
    <xf numFmtId="9" fontId="25" fillId="0" borderId="0" applyFont="0" applyFill="0" applyBorder="0" applyAlignment="0" applyProtection="0"/>
    <xf numFmtId="167" fontId="25" fillId="0" borderId="0" applyFont="0" applyFill="0" applyBorder="0" applyAlignment="0" applyProtection="0"/>
    <xf numFmtId="167" fontId="23" fillId="0" borderId="0" applyFont="0" applyFill="0" applyBorder="0" applyAlignment="0" applyProtection="0"/>
    <xf numFmtId="164" fontId="33" fillId="0" borderId="0" applyFont="0" applyFill="0" applyBorder="0" applyAlignment="0" applyProtection="0"/>
    <xf numFmtId="169" fontId="33" fillId="0" borderId="0" applyFont="0" applyFill="0" applyBorder="0" applyAlignment="0" applyProtection="0"/>
    <xf numFmtId="169" fontId="2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5" fontId="33" fillId="0" borderId="0" applyFont="0" applyFill="0" applyBorder="0" applyAlignment="0" applyProtection="0"/>
    <xf numFmtId="165" fontId="44" fillId="0" borderId="0" applyFont="0" applyFill="0" applyBorder="0" applyAlignment="0" applyProtection="0"/>
    <xf numFmtId="0" fontId="24" fillId="0" borderId="0"/>
    <xf numFmtId="0" fontId="12" fillId="0" borderId="0"/>
    <xf numFmtId="0" fontId="11"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164" fontId="11" fillId="0" borderId="0" applyFont="0" applyFill="0" applyBorder="0" applyAlignment="0" applyProtection="0"/>
    <xf numFmtId="165" fontId="11" fillId="0" borderId="0" applyFont="0" applyFill="0" applyBorder="0" applyAlignment="0" applyProtection="0"/>
    <xf numFmtId="43" fontId="13" fillId="0" borderId="0" applyFont="0" applyFill="0" applyBorder="0" applyAlignment="0" applyProtection="0"/>
    <xf numFmtId="0" fontId="10" fillId="0" borderId="0"/>
    <xf numFmtId="164" fontId="10" fillId="0" borderId="0" applyFont="0" applyFill="0" applyBorder="0" applyAlignment="0" applyProtection="0"/>
    <xf numFmtId="165" fontId="10" fillId="0" borderId="0" applyFont="0" applyFill="0" applyBorder="0" applyAlignment="0" applyProtection="0"/>
    <xf numFmtId="0" fontId="23" fillId="0" borderId="0"/>
    <xf numFmtId="0" fontId="9" fillId="0" borderId="0"/>
    <xf numFmtId="43" fontId="9" fillId="0" borderId="0" applyFont="0" applyFill="0" applyBorder="0" applyAlignment="0" applyProtection="0"/>
    <xf numFmtId="169" fontId="13"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5" fontId="9" fillId="0" borderId="0" applyFont="0" applyFill="0" applyBorder="0" applyAlignment="0" applyProtection="0"/>
    <xf numFmtId="0" fontId="42" fillId="0" borderId="0"/>
    <xf numFmtId="0" fontId="9" fillId="0" borderId="0"/>
    <xf numFmtId="0" fontId="9" fillId="0" borderId="0"/>
    <xf numFmtId="164" fontId="9" fillId="0" borderId="0" applyFont="0" applyFill="0" applyBorder="0" applyAlignment="0" applyProtection="0"/>
    <xf numFmtId="0" fontId="24" fillId="0" borderId="0"/>
    <xf numFmtId="0" fontId="9" fillId="0" borderId="0"/>
    <xf numFmtId="9" fontId="23" fillId="0" borderId="0" applyFont="0" applyFill="0" applyBorder="0" applyAlignment="0" applyProtection="0"/>
    <xf numFmtId="166" fontId="23" fillId="0" borderId="0" applyFont="0" applyFill="0" applyBorder="0" applyAlignment="0" applyProtection="0"/>
    <xf numFmtId="0" fontId="8" fillId="0" borderId="0"/>
    <xf numFmtId="0" fontId="44" fillId="0" borderId="0"/>
    <xf numFmtId="0" fontId="7" fillId="0" borderId="0"/>
    <xf numFmtId="165"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167" fontId="23"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cellStyleXfs>
  <cellXfs count="748">
    <xf numFmtId="0" fontId="0" fillId="0" borderId="0" xfId="0"/>
    <xf numFmtId="0" fontId="16" fillId="0" borderId="0" xfId="0" applyFont="1"/>
    <xf numFmtId="0" fontId="17" fillId="0" borderId="0" xfId="0" applyFont="1" applyAlignment="1">
      <alignment horizontal="right"/>
    </xf>
    <xf numFmtId="0" fontId="17" fillId="0" borderId="1" xfId="0" applyFont="1" applyBorder="1" applyAlignment="1">
      <alignment horizontal="center"/>
    </xf>
    <xf numFmtId="170" fontId="17" fillId="0" borderId="3" xfId="0" applyNumberFormat="1" applyFont="1" applyFill="1" applyBorder="1" applyAlignment="1">
      <alignment horizontal="right" indent="1"/>
    </xf>
    <xf numFmtId="0" fontId="17" fillId="0" borderId="0" xfId="0" applyFont="1"/>
    <xf numFmtId="0" fontId="36" fillId="0" borderId="1" xfId="0" applyFont="1" applyBorder="1" applyAlignment="1">
      <alignment horizontal="left" vertical="center" wrapText="1" indent="1"/>
    </xf>
    <xf numFmtId="0" fontId="36" fillId="3" borderId="1" xfId="0" applyFont="1" applyFill="1" applyBorder="1" applyAlignment="1">
      <alignment horizontal="left" vertical="center" wrapText="1" indent="1"/>
    </xf>
    <xf numFmtId="0" fontId="36" fillId="3" borderId="1" xfId="0" applyFont="1" applyFill="1" applyBorder="1" applyAlignment="1">
      <alignment horizontal="left" vertical="center" indent="1"/>
    </xf>
    <xf numFmtId="0" fontId="36" fillId="0" borderId="1" xfId="0" applyFont="1" applyFill="1" applyBorder="1" applyAlignment="1">
      <alignment horizontal="left" vertical="center" wrapText="1" indent="1"/>
    </xf>
    <xf numFmtId="0" fontId="14" fillId="0" borderId="0" xfId="0" applyFont="1" applyAlignment="1">
      <alignment horizontal="right"/>
    </xf>
    <xf numFmtId="0" fontId="17" fillId="0" borderId="1" xfId="0" applyNumberFormat="1" applyFont="1" applyBorder="1" applyAlignment="1">
      <alignment horizontal="center" vertical="top" wrapText="1"/>
    </xf>
    <xf numFmtId="0" fontId="17" fillId="0" borderId="1" xfId="0" applyNumberFormat="1" applyFont="1" applyBorder="1" applyAlignment="1">
      <alignment horizontal="center"/>
    </xf>
    <xf numFmtId="170" fontId="17" fillId="0" borderId="1" xfId="0" applyNumberFormat="1" applyFont="1" applyFill="1" applyBorder="1" applyAlignment="1">
      <alignment horizontal="right" indent="1"/>
    </xf>
    <xf numFmtId="0" fontId="17" fillId="0" borderId="1" xfId="0" applyNumberFormat="1" applyFont="1" applyBorder="1" applyAlignment="1">
      <alignment horizontal="left" indent="1"/>
    </xf>
    <xf numFmtId="49" fontId="14" fillId="0" borderId="1" xfId="0" applyNumberFormat="1" applyFont="1" applyBorder="1" applyAlignment="1">
      <alignment horizontal="center"/>
    </xf>
    <xf numFmtId="0" fontId="14" fillId="0" borderId="1" xfId="0" applyNumberFormat="1" applyFont="1" applyBorder="1" applyAlignment="1">
      <alignment horizontal="left" indent="1"/>
    </xf>
    <xf numFmtId="170" fontId="14" fillId="0" borderId="1" xfId="0" applyNumberFormat="1" applyFont="1" applyFill="1" applyBorder="1" applyAlignment="1">
      <alignment horizontal="right" indent="1"/>
    </xf>
    <xf numFmtId="170" fontId="17" fillId="0" borderId="0" xfId="0" applyNumberFormat="1" applyFont="1"/>
    <xf numFmtId="0" fontId="14" fillId="0" borderId="0" xfId="0" applyFont="1" applyAlignment="1">
      <alignment vertical="top" wrapText="1"/>
    </xf>
    <xf numFmtId="0" fontId="17" fillId="0" borderId="0" xfId="0" applyFont="1" applyAlignment="1">
      <alignment vertical="top" wrapText="1"/>
    </xf>
    <xf numFmtId="0" fontId="17" fillId="3" borderId="1" xfId="0" applyNumberFormat="1" applyFont="1" applyFill="1" applyBorder="1" applyAlignment="1">
      <alignment horizontal="left" indent="1"/>
    </xf>
    <xf numFmtId="0" fontId="16" fillId="0" borderId="0" xfId="0" applyFont="1" applyAlignment="1">
      <alignment horizontal="center"/>
    </xf>
    <xf numFmtId="0" fontId="17" fillId="0" borderId="3" xfId="0" applyNumberFormat="1" applyFont="1" applyBorder="1" applyAlignment="1">
      <alignment horizontal="center" vertical="top" wrapText="1"/>
    </xf>
    <xf numFmtId="0" fontId="38" fillId="0" borderId="0" xfId="7" applyFont="1" applyAlignment="1">
      <alignment vertical="top" wrapText="1"/>
    </xf>
    <xf numFmtId="0" fontId="38" fillId="0" borderId="0" xfId="7" applyFont="1" applyFill="1" applyAlignment="1">
      <alignment vertical="top" wrapText="1"/>
    </xf>
    <xf numFmtId="0" fontId="20" fillId="0" borderId="0" xfId="7" applyFont="1" applyAlignment="1">
      <alignment horizontal="center" vertical="top" wrapText="1"/>
    </xf>
    <xf numFmtId="0" fontId="20" fillId="0" borderId="0" xfId="7" applyFont="1" applyAlignment="1">
      <alignment horizontal="left" vertical="top" wrapText="1"/>
    </xf>
    <xf numFmtId="0" fontId="20" fillId="0" borderId="0" xfId="7" applyFont="1" applyFill="1" applyAlignment="1">
      <alignment horizontal="center" vertical="top" wrapText="1"/>
    </xf>
    <xf numFmtId="0" fontId="39" fillId="0" borderId="0" xfId="7" applyFont="1" applyAlignment="1">
      <alignment horizontal="center" vertical="center"/>
    </xf>
    <xf numFmtId="0" fontId="22" fillId="0" borderId="1" xfId="7" applyFont="1" applyBorder="1" applyAlignment="1">
      <alignment horizontal="center" vertical="center" wrapText="1" shrinkToFit="1"/>
    </xf>
    <xf numFmtId="0" fontId="20" fillId="0" borderId="1" xfId="7" applyFont="1" applyBorder="1" applyAlignment="1">
      <alignment horizontal="center" vertical="center" wrapText="1"/>
    </xf>
    <xf numFmtId="0" fontId="20" fillId="0" borderId="1" xfId="7" applyFont="1" applyBorder="1" applyAlignment="1">
      <alignment horizontal="center" vertical="top" wrapText="1"/>
    </xf>
    <xf numFmtId="0" fontId="22" fillId="0" borderId="1" xfId="7" applyFont="1" applyBorder="1" applyAlignment="1">
      <alignment horizontal="center" vertical="center" wrapText="1"/>
    </xf>
    <xf numFmtId="171" fontId="19" fillId="0" borderId="1" xfId="16" applyNumberFormat="1" applyFont="1" applyFill="1" applyBorder="1" applyAlignment="1">
      <alignment horizontal="center" vertical="top" wrapText="1"/>
    </xf>
    <xf numFmtId="171" fontId="19" fillId="0" borderId="1" xfId="16" applyNumberFormat="1" applyFont="1" applyFill="1" applyBorder="1" applyAlignment="1" applyProtection="1">
      <alignment horizontal="left" vertical="top" wrapText="1"/>
      <protection locked="0"/>
    </xf>
    <xf numFmtId="171" fontId="19" fillId="0" borderId="0" xfId="16" applyNumberFormat="1" applyFont="1" applyFill="1" applyAlignment="1">
      <alignment horizontal="center" vertical="top" wrapText="1"/>
    </xf>
    <xf numFmtId="171" fontId="19" fillId="0" borderId="0" xfId="16" applyNumberFormat="1" applyFont="1" applyAlignment="1">
      <alignment horizontal="center" vertical="top" wrapText="1"/>
    </xf>
    <xf numFmtId="0" fontId="20" fillId="0" borderId="0" xfId="8" applyFont="1" applyFill="1"/>
    <xf numFmtId="0" fontId="19" fillId="0" borderId="0" xfId="8" applyFont="1" applyFill="1" applyAlignment="1">
      <alignment horizontal="right" vertical="center" wrapText="1"/>
    </xf>
    <xf numFmtId="0" fontId="24" fillId="0" borderId="0" xfId="8" applyFont="1" applyFill="1" applyAlignment="1">
      <alignment vertical="top" wrapText="1"/>
    </xf>
    <xf numFmtId="4" fontId="24" fillId="0" borderId="0" xfId="8" applyNumberFormat="1" applyFont="1" applyFill="1" applyAlignment="1">
      <alignment vertical="top" wrapText="1"/>
    </xf>
    <xf numFmtId="0" fontId="26" fillId="0" borderId="0" xfId="8" applyFont="1" applyFill="1" applyAlignment="1">
      <alignment vertical="top" wrapText="1"/>
    </xf>
    <xf numFmtId="0" fontId="27" fillId="0" borderId="0" xfId="8" applyFont="1" applyFill="1" applyAlignment="1">
      <alignment vertical="top" wrapText="1"/>
    </xf>
    <xf numFmtId="0" fontId="40" fillId="0" borderId="0" xfId="8" applyFont="1" applyFill="1" applyAlignment="1">
      <alignment vertical="top" wrapText="1"/>
    </xf>
    <xf numFmtId="0" fontId="35" fillId="3" borderId="0" xfId="10" applyFont="1" applyFill="1" applyAlignment="1"/>
    <xf numFmtId="0" fontId="35" fillId="0" borderId="0" xfId="10" applyFont="1" applyFill="1" applyAlignment="1">
      <alignment vertical="top" wrapText="1"/>
    </xf>
    <xf numFmtId="0" fontId="18" fillId="3" borderId="0" xfId="10" applyFont="1" applyFill="1" applyAlignment="1">
      <alignment vertical="center"/>
    </xf>
    <xf numFmtId="0" fontId="29" fillId="0" borderId="0" xfId="10" applyFont="1" applyFill="1" applyAlignment="1">
      <alignment vertical="top" wrapText="1"/>
    </xf>
    <xf numFmtId="0" fontId="18" fillId="3" borderId="9" xfId="2" applyFont="1" applyFill="1" applyBorder="1" applyAlignment="1">
      <alignment horizontal="left" vertical="center" wrapText="1" indent="1"/>
    </xf>
    <xf numFmtId="170" fontId="18" fillId="3" borderId="1" xfId="1" applyNumberFormat="1" applyFont="1" applyFill="1" applyBorder="1" applyAlignment="1">
      <alignment horizontal="right" vertical="center" wrapText="1" indent="1"/>
    </xf>
    <xf numFmtId="0" fontId="29" fillId="3" borderId="9" xfId="14" applyNumberFormat="1" applyFont="1" applyFill="1" applyBorder="1" applyAlignment="1">
      <alignment horizontal="left" vertical="top" wrapText="1" indent="1"/>
    </xf>
    <xf numFmtId="0" fontId="28" fillId="3" borderId="10" xfId="18" applyNumberFormat="1" applyFont="1" applyFill="1" applyBorder="1" applyAlignment="1">
      <alignment horizontal="left" vertical="top" wrapText="1" indent="1"/>
    </xf>
    <xf numFmtId="0" fontId="18" fillId="0" borderId="9" xfId="18" applyNumberFormat="1" applyFont="1" applyFill="1" applyBorder="1" applyAlignment="1">
      <alignment horizontal="center" vertical="center" wrapText="1"/>
    </xf>
    <xf numFmtId="0" fontId="18" fillId="0" borderId="9" xfId="18" applyNumberFormat="1" applyFont="1" applyFill="1" applyBorder="1" applyAlignment="1">
      <alignment horizontal="center" vertical="top" wrapText="1"/>
    </xf>
    <xf numFmtId="0" fontId="20" fillId="0" borderId="0" xfId="0" applyFont="1" applyFill="1"/>
    <xf numFmtId="0" fontId="19" fillId="0" borderId="0" xfId="0" applyFont="1" applyFill="1" applyAlignment="1">
      <alignment horizontal="right" vertical="center" wrapText="1"/>
    </xf>
    <xf numFmtId="0" fontId="20" fillId="0" borderId="0" xfId="0" applyFont="1" applyFill="1" applyAlignment="1">
      <alignment horizontal="right"/>
    </xf>
    <xf numFmtId="1" fontId="21" fillId="0" borderId="1" xfId="9" applyNumberFormat="1" applyFont="1" applyBorder="1" applyAlignment="1">
      <alignment horizontal="center" vertical="center"/>
    </xf>
    <xf numFmtId="49" fontId="20" fillId="0" borderId="1" xfId="0" applyNumberFormat="1" applyFont="1" applyFill="1" applyBorder="1" applyAlignment="1">
      <alignment horizontal="center"/>
    </xf>
    <xf numFmtId="0" fontId="37" fillId="0" borderId="1" xfId="0" applyFont="1" applyFill="1" applyBorder="1" applyAlignment="1">
      <alignment horizontal="left" vertical="center" wrapText="1" indent="1"/>
    </xf>
    <xf numFmtId="170" fontId="20" fillId="0" borderId="1" xfId="0" applyNumberFormat="1" applyFont="1" applyFill="1" applyBorder="1" applyAlignment="1">
      <alignment horizontal="right" indent="1"/>
    </xf>
    <xf numFmtId="0" fontId="37" fillId="0" borderId="1" xfId="0" applyFont="1" applyFill="1" applyBorder="1" applyAlignment="1">
      <alignment horizontal="left" vertical="center" indent="1"/>
    </xf>
    <xf numFmtId="49" fontId="19" fillId="0" borderId="1" xfId="0" applyNumberFormat="1" applyFont="1" applyFill="1" applyBorder="1" applyAlignment="1">
      <alignment horizontal="center"/>
    </xf>
    <xf numFmtId="0" fontId="41" fillId="0" borderId="1" xfId="0" applyFont="1" applyFill="1" applyBorder="1" applyAlignment="1">
      <alignment horizontal="left" vertical="center" wrapText="1" indent="1"/>
    </xf>
    <xf numFmtId="170" fontId="19" fillId="0" borderId="1" xfId="0" applyNumberFormat="1" applyFont="1" applyFill="1" applyBorder="1" applyAlignment="1">
      <alignment horizontal="right" indent="1"/>
    </xf>
    <xf numFmtId="0" fontId="17" fillId="0" borderId="0" xfId="11" applyFont="1" applyAlignment="1">
      <alignment vertical="center"/>
    </xf>
    <xf numFmtId="0" fontId="17" fillId="0" borderId="0" xfId="11" applyFont="1" applyFill="1" applyAlignment="1">
      <alignment vertical="center"/>
    </xf>
    <xf numFmtId="0" fontId="17" fillId="0" borderId="0" xfId="11" applyFont="1" applyFill="1" applyAlignment="1">
      <alignment horizontal="center" vertical="center"/>
    </xf>
    <xf numFmtId="0" fontId="17" fillId="0" borderId="0" xfId="11" applyFont="1" applyAlignment="1">
      <alignment horizontal="center" vertical="center"/>
    </xf>
    <xf numFmtId="0" fontId="17" fillId="0" borderId="1" xfId="11" applyFont="1" applyFill="1" applyBorder="1" applyAlignment="1">
      <alignment horizontal="center" vertical="center" wrapText="1"/>
    </xf>
    <xf numFmtId="0" fontId="17" fillId="0" borderId="4" xfId="11" applyFont="1" applyBorder="1" applyAlignment="1">
      <alignment horizontal="center" vertical="center"/>
    </xf>
    <xf numFmtId="0" fontId="17" fillId="0" borderId="4" xfId="8" applyFont="1" applyBorder="1" applyAlignment="1">
      <alignment horizontal="center" vertical="center" wrapText="1"/>
    </xf>
    <xf numFmtId="0" fontId="17" fillId="0" borderId="4" xfId="11" applyFont="1" applyFill="1" applyBorder="1" applyAlignment="1">
      <alignment horizontal="center" vertical="center"/>
    </xf>
    <xf numFmtId="0" fontId="17" fillId="0" borderId="1" xfId="11" applyFont="1" applyBorder="1" applyAlignment="1">
      <alignment horizontal="center" vertical="center"/>
    </xf>
    <xf numFmtId="0" fontId="36" fillId="0" borderId="1" xfId="7" applyFont="1" applyFill="1" applyBorder="1" applyAlignment="1">
      <alignment horizontal="center" vertical="center" wrapText="1"/>
    </xf>
    <xf numFmtId="0" fontId="18" fillId="0" borderId="9" xfId="20" applyNumberFormat="1" applyFont="1" applyFill="1" applyBorder="1" applyAlignment="1">
      <alignment horizontal="center" vertical="top" wrapText="1"/>
    </xf>
    <xf numFmtId="0" fontId="18" fillId="0" borderId="5" xfId="20" applyNumberFormat="1" applyFont="1" applyFill="1" applyBorder="1" applyAlignment="1">
      <alignment horizontal="center" vertical="center" wrapText="1"/>
    </xf>
    <xf numFmtId="0" fontId="18" fillId="0" borderId="11" xfId="20" applyNumberFormat="1" applyFont="1" applyFill="1" applyBorder="1" applyAlignment="1">
      <alignment horizontal="center" vertical="center" wrapText="1"/>
    </xf>
    <xf numFmtId="0" fontId="20" fillId="0" borderId="1" xfId="6" applyNumberFormat="1" applyFont="1" applyFill="1" applyBorder="1" applyAlignment="1">
      <alignment horizontal="left" indent="1"/>
    </xf>
    <xf numFmtId="0" fontId="32" fillId="0" borderId="9" xfId="10" applyFont="1" applyFill="1" applyBorder="1" applyAlignment="1">
      <alignment horizontal="center" vertical="center" wrapText="1"/>
    </xf>
    <xf numFmtId="0" fontId="31" fillId="0" borderId="9" xfId="10" applyFont="1" applyFill="1" applyBorder="1" applyAlignment="1">
      <alignment horizontal="left" vertical="center" wrapText="1" indent="1"/>
    </xf>
    <xf numFmtId="172" fontId="21" fillId="0" borderId="9" xfId="19" applyNumberFormat="1" applyFont="1" applyFill="1" applyBorder="1" applyAlignment="1">
      <alignment horizontal="right" vertical="center" wrapText="1" indent="1"/>
    </xf>
    <xf numFmtId="172" fontId="20" fillId="0" borderId="9" xfId="19" applyNumberFormat="1" applyFont="1" applyFill="1" applyBorder="1" applyAlignment="1">
      <alignment horizontal="right" vertical="center" wrapText="1" indent="1"/>
    </xf>
    <xf numFmtId="0" fontId="32" fillId="0" borderId="9" xfId="6" applyFont="1" applyFill="1" applyBorder="1" applyAlignment="1">
      <alignment horizontal="center" vertical="center" wrapText="1"/>
    </xf>
    <xf numFmtId="0" fontId="31" fillId="0" borderId="9" xfId="6" applyFont="1" applyFill="1" applyBorder="1" applyAlignment="1">
      <alignment horizontal="left" vertical="center" wrapText="1" indent="1"/>
    </xf>
    <xf numFmtId="172" fontId="31" fillId="0" borderId="9" xfId="19" applyNumberFormat="1" applyFont="1" applyFill="1" applyBorder="1" applyAlignment="1">
      <alignment horizontal="right" vertical="center" wrapText="1" indent="1"/>
    </xf>
    <xf numFmtId="0" fontId="20" fillId="0" borderId="0" xfId="22" applyFont="1" applyFill="1"/>
    <xf numFmtId="0" fontId="20" fillId="0" borderId="0" xfId="22" applyFont="1"/>
    <xf numFmtId="0" fontId="20" fillId="0" borderId="0" xfId="22" applyFont="1" applyFill="1" applyAlignment="1">
      <alignment horizontal="right"/>
    </xf>
    <xf numFmtId="1" fontId="21" fillId="0" borderId="1" xfId="23" applyNumberFormat="1" applyFont="1" applyBorder="1" applyAlignment="1">
      <alignment horizontal="center" vertical="center"/>
    </xf>
    <xf numFmtId="49" fontId="20" fillId="0" borderId="1" xfId="22" applyNumberFormat="1" applyFont="1" applyFill="1" applyBorder="1" applyAlignment="1">
      <alignment horizontal="center"/>
    </xf>
    <xf numFmtId="0" fontId="37" fillId="0" borderId="1" xfId="22" applyFont="1" applyFill="1" applyBorder="1" applyAlignment="1">
      <alignment horizontal="left" vertical="center" wrapText="1" indent="1"/>
    </xf>
    <xf numFmtId="0" fontId="37" fillId="0" borderId="1" xfId="22" applyFont="1" applyFill="1" applyBorder="1" applyAlignment="1">
      <alignment horizontal="left" vertical="center" indent="1"/>
    </xf>
    <xf numFmtId="49" fontId="19" fillId="0" borderId="1" xfId="22" applyNumberFormat="1" applyFont="1" applyFill="1" applyBorder="1" applyAlignment="1">
      <alignment horizontal="center"/>
    </xf>
    <xf numFmtId="0" fontId="41" fillId="0" borderId="1" xfId="22" applyFont="1" applyFill="1" applyBorder="1" applyAlignment="1">
      <alignment horizontal="left" vertical="center" wrapText="1" indent="1"/>
    </xf>
    <xf numFmtId="0" fontId="24" fillId="0" borderId="0" xfId="22"/>
    <xf numFmtId="1" fontId="21" fillId="0" borderId="1" xfId="24" applyNumberFormat="1" applyFont="1" applyBorder="1" applyAlignment="1">
      <alignment horizontal="center" vertical="center"/>
    </xf>
    <xf numFmtId="0" fontId="30" fillId="0" borderId="0" xfId="0" applyFont="1" applyFill="1"/>
    <xf numFmtId="2" fontId="20" fillId="0" borderId="0" xfId="0" applyNumberFormat="1" applyFont="1" applyFill="1"/>
    <xf numFmtId="2" fontId="19" fillId="0" borderId="0" xfId="0" applyNumberFormat="1" applyFont="1" applyFill="1"/>
    <xf numFmtId="0" fontId="19" fillId="0" borderId="0" xfId="0" applyFont="1" applyFill="1"/>
    <xf numFmtId="0" fontId="20" fillId="0" borderId="0" xfId="25" applyFont="1" applyFill="1"/>
    <xf numFmtId="0" fontId="19" fillId="0" borderId="0" xfId="25" applyFont="1" applyFill="1" applyAlignment="1">
      <alignment horizontal="right" vertical="center" wrapText="1"/>
    </xf>
    <xf numFmtId="0" fontId="20" fillId="0" borderId="0" xfId="25" applyFont="1" applyFill="1" applyAlignment="1">
      <alignment horizontal="right"/>
    </xf>
    <xf numFmtId="2" fontId="20" fillId="0" borderId="0" xfId="25" applyNumberFormat="1" applyFont="1" applyFill="1"/>
    <xf numFmtId="2" fontId="19" fillId="0" borderId="0" xfId="25" applyNumberFormat="1" applyFont="1" applyFill="1"/>
    <xf numFmtId="0" fontId="19" fillId="0" borderId="0" xfId="25" applyFont="1" applyFill="1"/>
    <xf numFmtId="0" fontId="45" fillId="0" borderId="0" xfId="26" applyFont="1" applyFill="1"/>
    <xf numFmtId="0" fontId="20" fillId="0" borderId="1" xfId="26" applyFont="1" applyFill="1" applyBorder="1" applyAlignment="1">
      <alignment horizontal="center" vertical="center" wrapText="1"/>
    </xf>
    <xf numFmtId="170" fontId="20" fillId="0" borderId="1" xfId="26" applyNumberFormat="1" applyFont="1" applyFill="1" applyBorder="1" applyAlignment="1">
      <alignment horizontal="right" vertical="center" indent="1"/>
    </xf>
    <xf numFmtId="0" fontId="20" fillId="0" borderId="0" xfId="26" applyFont="1" applyFill="1"/>
    <xf numFmtId="0" fontId="20" fillId="0" borderId="1" xfId="26" applyFont="1" applyFill="1" applyBorder="1" applyAlignment="1">
      <alignment horizontal="left" vertical="center" wrapText="1" indent="1"/>
    </xf>
    <xf numFmtId="49" fontId="19" fillId="0" borderId="1" xfId="26" applyNumberFormat="1" applyFont="1" applyFill="1" applyBorder="1" applyAlignment="1">
      <alignment horizontal="center"/>
    </xf>
    <xf numFmtId="0" fontId="19" fillId="0" borderId="1" xfId="26" applyNumberFormat="1" applyFont="1" applyFill="1" applyBorder="1" applyAlignment="1">
      <alignment horizontal="left" indent="1"/>
    </xf>
    <xf numFmtId="170" fontId="19" fillId="0" borderId="1" xfId="26" applyNumberFormat="1" applyFont="1" applyFill="1" applyBorder="1" applyAlignment="1">
      <alignment horizontal="right" indent="1"/>
    </xf>
    <xf numFmtId="170" fontId="45" fillId="0" borderId="0" xfId="26" applyNumberFormat="1" applyFont="1" applyFill="1"/>
    <xf numFmtId="0" fontId="16" fillId="0" borderId="0" xfId="0" applyNumberFormat="1" applyFont="1" applyFill="1"/>
    <xf numFmtId="0" fontId="16" fillId="0" borderId="0" xfId="0" applyFont="1" applyAlignment="1">
      <alignment horizontal="center" vertical="center"/>
    </xf>
    <xf numFmtId="0" fontId="17"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center"/>
    </xf>
    <xf numFmtId="0" fontId="46" fillId="0" borderId="0" xfId="0" applyFont="1"/>
    <xf numFmtId="0" fontId="17" fillId="0" borderId="1" xfId="0" applyNumberFormat="1" applyFont="1" applyFill="1" applyBorder="1" applyAlignment="1">
      <alignment horizontal="center"/>
    </xf>
    <xf numFmtId="0" fontId="16" fillId="0" borderId="1" xfId="0" applyNumberFormat="1" applyFont="1" applyFill="1" applyBorder="1"/>
    <xf numFmtId="0" fontId="46" fillId="0" borderId="1" xfId="0" applyFont="1" applyFill="1" applyBorder="1"/>
    <xf numFmtId="0" fontId="37" fillId="0" borderId="0" xfId="6" applyFont="1" applyAlignment="1">
      <alignment wrapText="1"/>
    </xf>
    <xf numFmtId="0" fontId="37" fillId="0" borderId="0" xfId="6" applyFont="1"/>
    <xf numFmtId="0" fontId="19" fillId="0" borderId="0" xfId="27" applyFont="1" applyFill="1" applyAlignment="1">
      <alignment horizontal="center" vertical="center" wrapText="1"/>
    </xf>
    <xf numFmtId="0" fontId="20" fillId="0" borderId="1" xfId="27" applyFont="1" applyFill="1" applyBorder="1" applyAlignment="1">
      <alignment horizontal="center" vertical="center" wrapText="1"/>
    </xf>
    <xf numFmtId="0" fontId="20" fillId="0" borderId="4" xfId="27" applyFont="1" applyBorder="1" applyAlignment="1">
      <alignment horizontal="center" vertical="center"/>
    </xf>
    <xf numFmtId="0" fontId="20" fillId="0" borderId="4" xfId="28" applyFont="1" applyBorder="1" applyAlignment="1">
      <alignment horizontal="center" vertical="center" wrapText="1"/>
    </xf>
    <xf numFmtId="0" fontId="20" fillId="0" borderId="1" xfId="24" applyFont="1" applyFill="1" applyBorder="1" applyAlignment="1">
      <alignment horizontal="center" vertical="center" wrapText="1"/>
    </xf>
    <xf numFmtId="0" fontId="37" fillId="0" borderId="1" xfId="24" applyFont="1" applyFill="1" applyBorder="1" applyAlignment="1">
      <alignment horizontal="left" vertical="center" wrapText="1"/>
    </xf>
    <xf numFmtId="0" fontId="20" fillId="0" borderId="1" xfId="27" applyFont="1" applyBorder="1" applyAlignment="1">
      <alignment horizontal="center" vertical="center"/>
    </xf>
    <xf numFmtId="0" fontId="41" fillId="0" borderId="1" xfId="27" applyFont="1" applyBorder="1" applyAlignment="1">
      <alignment horizontal="left" vertical="center" indent="1"/>
    </xf>
    <xf numFmtId="0" fontId="20" fillId="0" borderId="0" xfId="6" applyFont="1"/>
    <xf numFmtId="170" fontId="37" fillId="0" borderId="0" xfId="6" applyNumberFormat="1" applyFont="1"/>
    <xf numFmtId="0" fontId="47" fillId="0" borderId="0" xfId="30" applyFont="1"/>
    <xf numFmtId="0" fontId="11" fillId="0" borderId="0" xfId="30"/>
    <xf numFmtId="0" fontId="48" fillId="0" borderId="0" xfId="30" applyFont="1" applyAlignment="1">
      <alignment wrapText="1"/>
    </xf>
    <xf numFmtId="0" fontId="48" fillId="0" borderId="0" xfId="30" applyFont="1" applyAlignment="1">
      <alignment vertical="center" wrapText="1"/>
    </xf>
    <xf numFmtId="0" fontId="11" fillId="0" borderId="0" xfId="30" applyAlignment="1"/>
    <xf numFmtId="0" fontId="48" fillId="0" borderId="0" xfId="30" applyFont="1" applyAlignment="1">
      <alignment horizontal="center" vertical="center" wrapText="1"/>
    </xf>
    <xf numFmtId="0" fontId="49" fillId="0" borderId="0" xfId="30" applyFont="1" applyAlignment="1">
      <alignment wrapText="1"/>
    </xf>
    <xf numFmtId="0" fontId="11" fillId="0" borderId="0" xfId="30" applyAlignment="1">
      <alignment wrapText="1"/>
    </xf>
    <xf numFmtId="0" fontId="21" fillId="0" borderId="1" xfId="30" applyFont="1" applyFill="1" applyBorder="1" applyAlignment="1">
      <alignment horizontal="center" vertical="center" wrapText="1"/>
    </xf>
    <xf numFmtId="0" fontId="48" fillId="0" borderId="0" xfId="30" applyFont="1"/>
    <xf numFmtId="0" fontId="21" fillId="0" borderId="1" xfId="30" applyFont="1" applyBorder="1" applyAlignment="1">
      <alignment horizontal="center" vertical="center"/>
    </xf>
    <xf numFmtId="0" fontId="20" fillId="3" borderId="1" xfId="30" applyFont="1" applyFill="1" applyBorder="1" applyAlignment="1">
      <alignment horizontal="center" vertical="center" wrapText="1"/>
    </xf>
    <xf numFmtId="170" fontId="37" fillId="0" borderId="1" xfId="0" applyNumberFormat="1" applyFont="1" applyFill="1" applyBorder="1" applyAlignment="1">
      <alignment horizontal="right" vertical="center" wrapText="1" indent="1"/>
    </xf>
    <xf numFmtId="170" fontId="41" fillId="0" borderId="1" xfId="0" applyNumberFormat="1" applyFont="1" applyFill="1" applyBorder="1" applyAlignment="1">
      <alignment horizontal="right" vertical="center" wrapText="1" indent="1"/>
    </xf>
    <xf numFmtId="0" fontId="18" fillId="0" borderId="0" xfId="30" applyFont="1" applyFill="1" applyAlignment="1">
      <alignment horizontal="right" vertical="top" wrapText="1"/>
    </xf>
    <xf numFmtId="0" fontId="42" fillId="0" borderId="0" xfId="30" applyFont="1" applyFill="1" applyAlignment="1">
      <alignment vertical="top" wrapText="1"/>
    </xf>
    <xf numFmtId="0" fontId="42" fillId="0" borderId="0" xfId="30" applyFont="1" applyFill="1" applyAlignment="1">
      <alignment horizontal="center" vertical="center" wrapText="1"/>
    </xf>
    <xf numFmtId="0" fontId="18" fillId="3" borderId="1" xfId="2" applyFont="1" applyFill="1" applyBorder="1" applyAlignment="1">
      <alignment horizontal="center" vertical="center" wrapText="1"/>
    </xf>
    <xf numFmtId="0" fontId="19" fillId="0" borderId="0" xfId="0" applyFont="1" applyFill="1" applyAlignment="1">
      <alignment horizontal="right" vertical="center" wrapText="1"/>
    </xf>
    <xf numFmtId="174" fontId="37" fillId="0" borderId="1" xfId="35" applyNumberFormat="1" applyFont="1" applyFill="1" applyBorder="1" applyAlignment="1">
      <alignment horizontal="right" vertical="center" wrapText="1" indent="1"/>
    </xf>
    <xf numFmtId="174" fontId="41" fillId="0" borderId="1" xfId="35" applyNumberFormat="1" applyFont="1" applyFill="1" applyBorder="1" applyAlignment="1">
      <alignment horizontal="right" vertical="center" wrapText="1" indent="1"/>
    </xf>
    <xf numFmtId="0" fontId="20" fillId="0" borderId="0" xfId="27" applyFont="1" applyFill="1"/>
    <xf numFmtId="0" fontId="20" fillId="0" borderId="0" xfId="27" applyFont="1" applyFill="1" applyAlignment="1"/>
    <xf numFmtId="0" fontId="20" fillId="0" borderId="1" xfId="27" applyFont="1" applyFill="1" applyBorder="1" applyAlignment="1">
      <alignment horizontal="center" vertical="center"/>
    </xf>
    <xf numFmtId="0" fontId="20" fillId="0" borderId="1" xfId="28" applyFont="1" applyFill="1" applyBorder="1" applyAlignment="1">
      <alignment horizontal="center" vertical="center" wrapText="1"/>
    </xf>
    <xf numFmtId="170" fontId="20" fillId="0" borderId="1" xfId="42" applyNumberFormat="1" applyFont="1" applyFill="1" applyBorder="1" applyAlignment="1">
      <alignment horizontal="right" vertical="center" indent="1"/>
    </xf>
    <xf numFmtId="4" fontId="20" fillId="0" borderId="0" xfId="27" applyNumberFormat="1" applyFont="1" applyFill="1"/>
    <xf numFmtId="175" fontId="20" fillId="0" borderId="0" xfId="27" applyNumberFormat="1" applyFont="1" applyFill="1"/>
    <xf numFmtId="0" fontId="20" fillId="0" borderId="0" xfId="27" applyFont="1"/>
    <xf numFmtId="0" fontId="17" fillId="0" borderId="0" xfId="27" applyFont="1"/>
    <xf numFmtId="0" fontId="17" fillId="0" borderId="1" xfId="27" applyFont="1" applyBorder="1" applyAlignment="1">
      <alignment horizontal="center" vertical="center"/>
    </xf>
    <xf numFmtId="0" fontId="17" fillId="0" borderId="1" xfId="28" applyFont="1" applyBorder="1" applyAlignment="1">
      <alignment horizontal="center" vertical="center" wrapText="1"/>
    </xf>
    <xf numFmtId="0" fontId="20" fillId="0" borderId="1" xfId="27" applyFont="1" applyBorder="1" applyAlignment="1">
      <alignment horizontal="center"/>
    </xf>
    <xf numFmtId="4" fontId="20" fillId="0" borderId="0" xfId="27" applyNumberFormat="1" applyFont="1"/>
    <xf numFmtId="175" fontId="20" fillId="0" borderId="0" xfId="27" applyNumberFormat="1" applyFont="1"/>
    <xf numFmtId="0" fontId="43" fillId="3" borderId="0" xfId="47" applyFont="1" applyFill="1"/>
    <xf numFmtId="170" fontId="21" fillId="3" borderId="3" xfId="47" applyNumberFormat="1" applyFont="1" applyFill="1" applyBorder="1" applyAlignment="1">
      <alignment horizontal="right" vertical="center" wrapText="1" indent="1"/>
    </xf>
    <xf numFmtId="170" fontId="21" fillId="3" borderId="1" xfId="47" applyNumberFormat="1" applyFont="1" applyFill="1" applyBorder="1" applyAlignment="1">
      <alignment horizontal="right" vertical="center" wrapText="1" indent="1"/>
    </xf>
    <xf numFmtId="0" fontId="21" fillId="3" borderId="0" xfId="47" applyFont="1" applyFill="1"/>
    <xf numFmtId="0" fontId="20" fillId="3" borderId="0" xfId="47" applyFont="1" applyFill="1"/>
    <xf numFmtId="0" fontId="20" fillId="3" borderId="0" xfId="47" applyFont="1" applyFill="1" applyAlignment="1">
      <alignment horizontal="left" vertical="top"/>
    </xf>
    <xf numFmtId="0" fontId="21" fillId="3" borderId="0" xfId="47" applyFont="1" applyFill="1" applyAlignment="1">
      <alignment vertical="top"/>
    </xf>
    <xf numFmtId="0" fontId="21" fillId="3" borderId="0" xfId="47" applyFont="1" applyFill="1" applyAlignment="1">
      <alignment horizontal="left" vertical="top"/>
    </xf>
    <xf numFmtId="170" fontId="19" fillId="3" borderId="1" xfId="47" applyNumberFormat="1" applyFont="1" applyFill="1" applyBorder="1" applyAlignment="1">
      <alignment horizontal="right" vertical="center" wrapText="1" indent="1"/>
    </xf>
    <xf numFmtId="0" fontId="31" fillId="3" borderId="0" xfId="47" applyFont="1" applyFill="1" applyAlignment="1">
      <alignment vertical="center"/>
    </xf>
    <xf numFmtId="0" fontId="19" fillId="3" borderId="0" xfId="47" applyFont="1" applyFill="1" applyAlignment="1">
      <alignment vertical="center"/>
    </xf>
    <xf numFmtId="170" fontId="20" fillId="3" borderId="1" xfId="47" applyNumberFormat="1" applyFont="1" applyFill="1" applyBorder="1" applyAlignment="1">
      <alignment horizontal="right" vertical="center" wrapText="1" indent="1"/>
    </xf>
    <xf numFmtId="170" fontId="31" fillId="3" borderId="1" xfId="47" applyNumberFormat="1" applyFont="1" applyFill="1" applyBorder="1" applyAlignment="1">
      <alignment horizontal="right" vertical="center" wrapText="1" indent="1"/>
    </xf>
    <xf numFmtId="0" fontId="21" fillId="3" borderId="0" xfId="47" applyFont="1" applyFill="1" applyAlignment="1">
      <alignment horizontal="center" vertical="top"/>
    </xf>
    <xf numFmtId="0" fontId="21" fillId="3" borderId="0" xfId="47" applyFont="1" applyFill="1" applyBorder="1" applyAlignment="1">
      <alignment horizontal="left" vertical="top" wrapText="1"/>
    </xf>
    <xf numFmtId="0" fontId="20" fillId="3" borderId="0" xfId="47" applyFont="1" applyFill="1" applyBorder="1" applyAlignment="1">
      <alignment horizontal="left" vertical="top" wrapText="1"/>
    </xf>
    <xf numFmtId="0" fontId="21" fillId="3" borderId="0" xfId="47" applyFont="1" applyFill="1" applyBorder="1" applyAlignment="1">
      <alignment horizontal="left" vertical="top"/>
    </xf>
    <xf numFmtId="0" fontId="43" fillId="3" borderId="0" xfId="47" applyFont="1" applyFill="1" applyBorder="1" applyAlignment="1">
      <alignment horizontal="left"/>
    </xf>
    <xf numFmtId="0" fontId="9" fillId="0" borderId="0" xfId="49"/>
    <xf numFmtId="0" fontId="49" fillId="0" borderId="0" xfId="49" applyFont="1" applyAlignment="1">
      <alignment wrapText="1"/>
    </xf>
    <xf numFmtId="0" fontId="9" fillId="0" borderId="0" xfId="49" applyAlignment="1">
      <alignment wrapText="1"/>
    </xf>
    <xf numFmtId="0" fontId="21" fillId="0" borderId="1" xfId="49" applyFont="1" applyBorder="1" applyAlignment="1">
      <alignment horizontal="center" vertical="center"/>
    </xf>
    <xf numFmtId="0" fontId="37" fillId="3" borderId="1" xfId="0" applyFont="1" applyFill="1" applyBorder="1" applyAlignment="1">
      <alignment horizontal="left" vertical="center" wrapText="1" indent="1"/>
    </xf>
    <xf numFmtId="0" fontId="48" fillId="0" borderId="0" xfId="49" applyFont="1"/>
    <xf numFmtId="0" fontId="43" fillId="0" borderId="0" xfId="45" applyFont="1"/>
    <xf numFmtId="0" fontId="42" fillId="0" borderId="0" xfId="45" applyFont="1"/>
    <xf numFmtId="0" fontId="21" fillId="3" borderId="2" xfId="50" applyNumberFormat="1" applyFont="1" applyFill="1" applyBorder="1" applyAlignment="1">
      <alignment horizontal="center" vertical="center" wrapText="1"/>
    </xf>
    <xf numFmtId="0" fontId="37" fillId="3" borderId="2" xfId="45" applyFont="1" applyFill="1" applyBorder="1" applyAlignment="1">
      <alignment horizontal="center" vertical="center" wrapText="1"/>
    </xf>
    <xf numFmtId="170" fontId="21" fillId="3" borderId="1" xfId="21" applyNumberFormat="1" applyFont="1" applyFill="1" applyBorder="1" applyAlignment="1">
      <alignment horizontal="right" vertical="center" wrapText="1" indent="1"/>
    </xf>
    <xf numFmtId="170" fontId="21" fillId="3" borderId="1" xfId="21" applyNumberFormat="1" applyFont="1" applyFill="1" applyBorder="1" applyAlignment="1">
      <alignment horizontal="right" wrapText="1" indent="1"/>
    </xf>
    <xf numFmtId="0" fontId="20" fillId="0" borderId="0" xfId="45" applyFont="1"/>
    <xf numFmtId="0" fontId="31" fillId="3" borderId="1" xfId="45" applyFont="1" applyFill="1" applyBorder="1" applyAlignment="1">
      <alignment horizontal="left" vertical="center" wrapText="1" indent="1"/>
    </xf>
    <xf numFmtId="170" fontId="31" fillId="3" borderId="1" xfId="45" applyNumberFormat="1" applyFont="1" applyFill="1" applyBorder="1" applyAlignment="1">
      <alignment horizontal="right" vertical="center" wrapText="1" indent="1"/>
    </xf>
    <xf numFmtId="0" fontId="24" fillId="0" borderId="0" xfId="51"/>
    <xf numFmtId="49" fontId="20" fillId="0" borderId="1" xfId="51" applyNumberFormat="1" applyFont="1" applyFill="1" applyBorder="1" applyAlignment="1">
      <alignment horizontal="center"/>
    </xf>
    <xf numFmtId="0" fontId="37" fillId="0" borderId="1" xfId="51" applyFont="1" applyFill="1" applyBorder="1" applyAlignment="1">
      <alignment horizontal="left" vertical="center" wrapText="1" indent="1"/>
    </xf>
    <xf numFmtId="0" fontId="37" fillId="0" borderId="1" xfId="51" applyFont="1" applyFill="1" applyBorder="1" applyAlignment="1">
      <alignment horizontal="left" vertical="center" indent="1"/>
    </xf>
    <xf numFmtId="0" fontId="20" fillId="0" borderId="1" xfId="53" applyNumberFormat="1" applyFont="1" applyFill="1" applyBorder="1" applyAlignment="1">
      <alignment horizontal="center" vertical="top" wrapText="1"/>
    </xf>
    <xf numFmtId="0" fontId="27" fillId="0" borderId="5" xfId="14" applyNumberFormat="1" applyFont="1" applyFill="1" applyBorder="1" applyAlignment="1">
      <alignment vertical="top" wrapText="1"/>
    </xf>
    <xf numFmtId="0" fontId="19" fillId="0" borderId="5" xfId="18" applyNumberFormat="1" applyFont="1" applyFill="1" applyBorder="1" applyAlignment="1">
      <alignment horizontal="left" vertical="top" wrapText="1" indent="1"/>
    </xf>
    <xf numFmtId="0" fontId="51" fillId="3" borderId="0" xfId="8" applyFont="1" applyFill="1" applyAlignment="1">
      <alignment vertical="top" wrapText="1"/>
    </xf>
    <xf numFmtId="0" fontId="18" fillId="3" borderId="10" xfId="54" applyNumberFormat="1" applyFont="1" applyFill="1" applyBorder="1" applyAlignment="1">
      <alignment horizontal="left" vertical="top" wrapText="1" indent="1"/>
    </xf>
    <xf numFmtId="170" fontId="51" fillId="3" borderId="0" xfId="8" applyNumberFormat="1" applyFont="1" applyFill="1" applyAlignment="1">
      <alignment vertical="top" wrapText="1"/>
    </xf>
    <xf numFmtId="170" fontId="28" fillId="3" borderId="1" xfId="8" applyNumberFormat="1" applyFont="1" applyFill="1" applyBorder="1" applyAlignment="1">
      <alignment horizontal="right" vertical="center" wrapText="1" indent="1"/>
    </xf>
    <xf numFmtId="174" fontId="20" fillId="0" borderId="1" xfId="35" applyNumberFormat="1" applyFont="1" applyFill="1" applyBorder="1" applyAlignment="1">
      <alignment horizontal="center" vertical="center"/>
    </xf>
    <xf numFmtId="174" fontId="19" fillId="0" borderId="1" xfId="35" applyNumberFormat="1" applyFont="1" applyFill="1" applyBorder="1" applyAlignment="1">
      <alignment horizontal="center" vertical="center"/>
    </xf>
    <xf numFmtId="0" fontId="17" fillId="0" borderId="1" xfId="0" applyFont="1" applyBorder="1" applyAlignment="1">
      <alignment horizontal="center" vertical="center" wrapText="1"/>
    </xf>
    <xf numFmtId="0" fontId="14" fillId="0" borderId="0" xfId="0" applyFont="1" applyAlignment="1">
      <alignment horizontal="right" vertical="top" wrapText="1"/>
    </xf>
    <xf numFmtId="0" fontId="14" fillId="0" borderId="0" xfId="0" applyFont="1" applyAlignment="1">
      <alignment horizontal="right" wrapText="1"/>
    </xf>
    <xf numFmtId="0" fontId="17" fillId="3" borderId="1" xfId="0" applyNumberFormat="1" applyFont="1" applyFill="1" applyBorder="1" applyAlignment="1">
      <alignment horizontal="center" vertical="center" wrapText="1"/>
    </xf>
    <xf numFmtId="0" fontId="17" fillId="0" borderId="0" xfId="0" applyFont="1" applyAlignment="1">
      <alignment horizontal="right" vertical="top" wrapText="1"/>
    </xf>
    <xf numFmtId="0" fontId="16" fillId="0" borderId="0" xfId="0" applyFont="1" applyFill="1"/>
    <xf numFmtId="0" fontId="17" fillId="0" borderId="2" xfId="0" applyNumberFormat="1" applyFont="1" applyBorder="1" applyAlignment="1">
      <alignment horizontal="center" vertical="top" wrapText="1"/>
    </xf>
    <xf numFmtId="0" fontId="17" fillId="0" borderId="1" xfId="0" applyFont="1" applyFill="1" applyBorder="1" applyAlignment="1">
      <alignment horizontal="center"/>
    </xf>
    <xf numFmtId="0" fontId="14" fillId="3" borderId="1" xfId="0" applyNumberFormat="1" applyFont="1" applyFill="1" applyBorder="1" applyAlignment="1">
      <alignment horizontal="left" indent="1"/>
    </xf>
    <xf numFmtId="170" fontId="16" fillId="0" borderId="0" xfId="0" applyNumberFormat="1" applyFont="1" applyFill="1"/>
    <xf numFmtId="170" fontId="16" fillId="0" borderId="0" xfId="0" applyNumberFormat="1" applyFont="1"/>
    <xf numFmtId="0" fontId="31" fillId="3" borderId="1" xfId="47" applyFont="1" applyFill="1" applyBorder="1" applyAlignment="1">
      <alignment horizontal="center" vertical="top"/>
    </xf>
    <xf numFmtId="0" fontId="21" fillId="3" borderId="1" xfId="47" applyFont="1" applyFill="1" applyBorder="1" applyAlignment="1">
      <alignment horizontal="center" vertical="top"/>
    </xf>
    <xf numFmtId="0" fontId="20" fillId="0" borderId="1" xfId="27" applyFont="1" applyFill="1" applyBorder="1" applyAlignment="1">
      <alignment horizontal="center" vertical="center" wrapText="1"/>
    </xf>
    <xf numFmtId="0" fontId="7" fillId="0" borderId="0" xfId="60"/>
    <xf numFmtId="0" fontId="49" fillId="0" borderId="0" xfId="60" applyFont="1" applyAlignment="1">
      <alignment wrapText="1"/>
    </xf>
    <xf numFmtId="0" fontId="7" fillId="0" borderId="0" xfId="60" applyAlignment="1">
      <alignment wrapText="1"/>
    </xf>
    <xf numFmtId="0" fontId="21" fillId="0" borderId="1" xfId="60" applyFont="1" applyBorder="1" applyAlignment="1">
      <alignment horizontal="center" vertical="center"/>
    </xf>
    <xf numFmtId="0" fontId="20" fillId="3" borderId="1" xfId="60" applyFont="1" applyFill="1" applyBorder="1" applyAlignment="1">
      <alignment horizontal="center" vertical="center" wrapText="1"/>
    </xf>
    <xf numFmtId="0" fontId="31" fillId="0" borderId="1" xfId="60" applyFont="1" applyBorder="1" applyAlignment="1">
      <alignment horizontal="left" vertical="center" wrapText="1" indent="1"/>
    </xf>
    <xf numFmtId="0" fontId="48" fillId="0" borderId="0" xfId="60" applyFont="1"/>
    <xf numFmtId="1" fontId="21" fillId="0" borderId="1" xfId="62" applyNumberFormat="1" applyFont="1" applyBorder="1" applyAlignment="1">
      <alignment horizontal="center" vertical="center"/>
    </xf>
    <xf numFmtId="49" fontId="19" fillId="0" borderId="1" xfId="51" applyNumberFormat="1" applyFont="1" applyFill="1" applyBorder="1" applyAlignment="1">
      <alignment horizontal="center"/>
    </xf>
    <xf numFmtId="0" fontId="41" fillId="0" borderId="1" xfId="51" applyFont="1" applyFill="1" applyBorder="1" applyAlignment="1">
      <alignment horizontal="left" vertical="center" wrapText="1" indent="1"/>
    </xf>
    <xf numFmtId="0" fontId="47" fillId="0" borderId="0" xfId="59" applyFont="1"/>
    <xf numFmtId="0" fontId="20" fillId="0" borderId="0" xfId="26" applyFont="1"/>
    <xf numFmtId="0" fontId="20" fillId="0" borderId="0" xfId="26" applyFont="1" applyAlignment="1">
      <alignment horizontal="right"/>
    </xf>
    <xf numFmtId="0" fontId="21" fillId="3" borderId="2" xfId="10" applyFont="1" applyFill="1" applyBorder="1" applyAlignment="1">
      <alignment horizontal="center" vertical="center" wrapText="1"/>
    </xf>
    <xf numFmtId="0" fontId="20" fillId="3" borderId="1" xfId="26" applyNumberFormat="1" applyFont="1" applyFill="1" applyBorder="1" applyAlignment="1">
      <alignment horizontal="left" indent="1"/>
    </xf>
    <xf numFmtId="170" fontId="20" fillId="0" borderId="3" xfId="26" applyNumberFormat="1" applyFont="1" applyFill="1" applyBorder="1" applyAlignment="1">
      <alignment horizontal="right" indent="1"/>
    </xf>
    <xf numFmtId="49" fontId="19" fillId="0" borderId="1" xfId="26" applyNumberFormat="1" applyFont="1" applyBorder="1" applyAlignment="1">
      <alignment horizontal="center"/>
    </xf>
    <xf numFmtId="0" fontId="19" fillId="0" borderId="1" xfId="26" applyFont="1" applyBorder="1" applyAlignment="1">
      <alignment horizontal="left" indent="1"/>
    </xf>
    <xf numFmtId="170" fontId="19" fillId="0" borderId="3" xfId="26" applyNumberFormat="1" applyFont="1" applyFill="1" applyBorder="1" applyAlignment="1">
      <alignment horizontal="right" indent="1"/>
    </xf>
    <xf numFmtId="0" fontId="17" fillId="0" borderId="1" xfId="27" applyFont="1" applyBorder="1" applyAlignment="1">
      <alignment horizontal="center" vertical="center" wrapText="1"/>
    </xf>
    <xf numFmtId="1" fontId="21" fillId="0" borderId="1" xfId="64" applyNumberFormat="1" applyFont="1" applyFill="1" applyBorder="1" applyAlignment="1">
      <alignment horizontal="center" vertical="center" wrapText="1"/>
    </xf>
    <xf numFmtId="170" fontId="20" fillId="0" borderId="0" xfId="27" applyNumberFormat="1" applyFont="1" applyFill="1"/>
    <xf numFmtId="170" fontId="20" fillId="0" borderId="0" xfId="27" applyNumberFormat="1" applyFont="1"/>
    <xf numFmtId="1" fontId="18" fillId="0" borderId="1" xfId="68" applyNumberFormat="1" applyFont="1" applyBorder="1" applyAlignment="1">
      <alignment horizontal="center" vertical="center" wrapText="1"/>
    </xf>
    <xf numFmtId="4" fontId="20" fillId="3" borderId="0" xfId="69" applyNumberFormat="1" applyFont="1" applyFill="1" applyBorder="1" applyAlignment="1">
      <alignment horizontal="center"/>
    </xf>
    <xf numFmtId="170" fontId="20" fillId="0" borderId="0" xfId="69" applyNumberFormat="1" applyFont="1" applyFill="1" applyBorder="1" applyAlignment="1">
      <alignment horizontal="center"/>
    </xf>
    <xf numFmtId="170" fontId="20" fillId="0" borderId="0" xfId="27" applyNumberFormat="1" applyFont="1" applyBorder="1"/>
    <xf numFmtId="4" fontId="20" fillId="0" borderId="0" xfId="27" applyNumberFormat="1" applyFont="1" applyBorder="1"/>
    <xf numFmtId="170" fontId="19" fillId="0" borderId="0" xfId="69" applyNumberFormat="1" applyFont="1" applyFill="1" applyBorder="1" applyAlignment="1">
      <alignment horizontal="right" indent="1"/>
    </xf>
    <xf numFmtId="0" fontId="20" fillId="0" borderId="0" xfId="27" applyFont="1" applyBorder="1"/>
    <xf numFmtId="0" fontId="17" fillId="0" borderId="1" xfId="0" applyFont="1" applyBorder="1" applyAlignment="1">
      <alignment horizontal="center" vertical="center" wrapText="1"/>
    </xf>
    <xf numFmtId="0" fontId="16" fillId="0" borderId="1" xfId="0" applyFont="1" applyBorder="1" applyAlignment="1">
      <alignment horizontal="right" indent="1"/>
    </xf>
    <xf numFmtId="170" fontId="17" fillId="0" borderId="1" xfId="0" applyNumberFormat="1" applyFont="1" applyFill="1" applyBorder="1" applyAlignment="1">
      <alignment horizontal="right" vertical="center" indent="1"/>
    </xf>
    <xf numFmtId="170" fontId="14" fillId="0" borderId="1" xfId="0" applyNumberFormat="1" applyFont="1" applyFill="1" applyBorder="1" applyAlignment="1">
      <alignment horizontal="right" vertical="center" indent="1"/>
    </xf>
    <xf numFmtId="172" fontId="20" fillId="0" borderId="4" xfId="29" applyNumberFormat="1" applyFont="1" applyFill="1" applyBorder="1" applyAlignment="1">
      <alignment horizontal="right" vertical="center"/>
    </xf>
    <xf numFmtId="172" fontId="19" fillId="0" borderId="4" xfId="29" applyNumberFormat="1" applyFont="1" applyFill="1" applyBorder="1" applyAlignment="1">
      <alignment horizontal="right" vertical="center"/>
    </xf>
    <xf numFmtId="0" fontId="20" fillId="0" borderId="1" xfId="2" applyFont="1" applyFill="1" applyBorder="1" applyAlignment="1">
      <alignment horizontal="center" vertical="center" wrapText="1"/>
    </xf>
    <xf numFmtId="173" fontId="17" fillId="0" borderId="4" xfId="20" applyNumberFormat="1" applyFont="1" applyFill="1" applyBorder="1" applyAlignment="1">
      <alignment horizontal="left" vertical="center" indent="1"/>
    </xf>
    <xf numFmtId="173" fontId="17" fillId="0" borderId="4" xfId="11" applyNumberFormat="1" applyFont="1" applyFill="1" applyBorder="1" applyAlignment="1">
      <alignment horizontal="left" vertical="center" indent="1"/>
    </xf>
    <xf numFmtId="173" fontId="17" fillId="0" borderId="1" xfId="20" applyNumberFormat="1" applyFont="1" applyBorder="1" applyAlignment="1">
      <alignment horizontal="left" vertical="center" indent="1"/>
    </xf>
    <xf numFmtId="173" fontId="14" fillId="0" borderId="1" xfId="20" applyNumberFormat="1" applyFont="1" applyBorder="1" applyAlignment="1">
      <alignment horizontal="left" vertical="center" indent="1"/>
    </xf>
    <xf numFmtId="170" fontId="37" fillId="0" borderId="4" xfId="24" applyNumberFormat="1" applyFont="1" applyFill="1" applyBorder="1" applyAlignment="1">
      <alignment horizontal="right" vertical="center" wrapText="1" indent="1"/>
    </xf>
    <xf numFmtId="170" fontId="20" fillId="0" borderId="4" xfId="29" applyNumberFormat="1" applyFont="1" applyFill="1" applyBorder="1" applyAlignment="1">
      <alignment horizontal="right" vertical="center" indent="1"/>
    </xf>
    <xf numFmtId="170" fontId="41" fillId="3" borderId="1" xfId="30" applyNumberFormat="1" applyFont="1" applyFill="1" applyBorder="1" applyAlignment="1">
      <alignment horizontal="right" vertical="center" wrapText="1" indent="1"/>
    </xf>
    <xf numFmtId="172" fontId="37" fillId="0" borderId="1" xfId="35" applyNumberFormat="1" applyFont="1" applyFill="1" applyBorder="1" applyAlignment="1">
      <alignment horizontal="right" vertical="center" wrapText="1" indent="1"/>
    </xf>
    <xf numFmtId="172" fontId="41" fillId="0" borderId="1" xfId="35" applyNumberFormat="1" applyFont="1" applyFill="1" applyBorder="1" applyAlignment="1">
      <alignment horizontal="right" vertical="center" wrapText="1" indent="1"/>
    </xf>
    <xf numFmtId="0" fontId="17" fillId="0" borderId="1" xfId="0" applyFont="1" applyFill="1" applyBorder="1" applyAlignment="1">
      <alignment horizontal="left" vertical="center" wrapText="1" indent="1"/>
    </xf>
    <xf numFmtId="0" fontId="17" fillId="0" borderId="0" xfId="0" applyFont="1" applyFill="1" applyBorder="1" applyAlignment="1">
      <alignment horizontal="left" vertical="center" wrapText="1" indent="1"/>
    </xf>
    <xf numFmtId="0" fontId="17" fillId="3" borderId="9" xfId="20" applyNumberFormat="1" applyFont="1" applyFill="1" applyBorder="1" applyAlignment="1">
      <alignment horizontal="left" vertical="top" wrapText="1" indent="1"/>
    </xf>
    <xf numFmtId="0" fontId="14" fillId="0" borderId="1" xfId="11" applyFont="1" applyBorder="1" applyAlignment="1">
      <alignment horizontal="left" vertical="center" indent="1"/>
    </xf>
    <xf numFmtId="170" fontId="21" fillId="0" borderId="1" xfId="49" applyNumberFormat="1" applyFont="1" applyBorder="1" applyAlignment="1">
      <alignment horizontal="right" vertical="center" wrapText="1" indent="1"/>
    </xf>
    <xf numFmtId="170" fontId="41" fillId="3" borderId="1" xfId="49" applyNumberFormat="1" applyFont="1" applyFill="1" applyBorder="1" applyAlignment="1">
      <alignment horizontal="right" vertical="center" wrapText="1" indent="1"/>
    </xf>
    <xf numFmtId="170" fontId="21" fillId="0" borderId="1" xfId="30" applyNumberFormat="1" applyFont="1" applyBorder="1" applyAlignment="1">
      <alignment horizontal="right" vertical="center" wrapText="1" indent="1"/>
    </xf>
    <xf numFmtId="170" fontId="37" fillId="3" borderId="1" xfId="30" applyNumberFormat="1" applyFont="1" applyFill="1" applyBorder="1" applyAlignment="1">
      <alignment horizontal="right" vertical="center" wrapText="1" indent="1"/>
    </xf>
    <xf numFmtId="2" fontId="40" fillId="0" borderId="1" xfId="8" applyNumberFormat="1" applyFont="1" applyFill="1" applyBorder="1" applyAlignment="1">
      <alignment horizontal="right" vertical="top" wrapText="1" indent="1"/>
    </xf>
    <xf numFmtId="4" fontId="19" fillId="0" borderId="5" xfId="8" applyNumberFormat="1" applyFont="1" applyFill="1" applyBorder="1" applyAlignment="1">
      <alignment horizontal="right" vertical="top" wrapText="1" indent="1"/>
    </xf>
    <xf numFmtId="0" fontId="40" fillId="0" borderId="1" xfId="8" applyFont="1" applyFill="1" applyBorder="1" applyAlignment="1">
      <alignment horizontal="left" vertical="top" wrapText="1" indent="1"/>
    </xf>
    <xf numFmtId="0" fontId="21" fillId="3" borderId="2" xfId="72" applyNumberFormat="1" applyFont="1" applyFill="1" applyBorder="1" applyAlignment="1">
      <alignment horizontal="center" vertical="center" wrapText="1"/>
    </xf>
    <xf numFmtId="0" fontId="37" fillId="3" borderId="2" xfId="71" applyFont="1" applyFill="1" applyBorder="1" applyAlignment="1">
      <alignment horizontal="center" vertical="center" wrapText="1"/>
    </xf>
    <xf numFmtId="0" fontId="3" fillId="0" borderId="0" xfId="71" applyFont="1" applyFill="1" applyAlignment="1">
      <alignment vertical="top" wrapText="1"/>
    </xf>
    <xf numFmtId="0" fontId="21" fillId="0" borderId="1" xfId="73" applyNumberFormat="1" applyFont="1" applyFill="1" applyBorder="1" applyAlignment="1">
      <alignment horizontal="center" vertical="top" wrapText="1"/>
    </xf>
    <xf numFmtId="0" fontId="21" fillId="0" borderId="9" xfId="71" applyFont="1" applyFill="1" applyBorder="1" applyAlignment="1">
      <alignment horizontal="left" vertical="top" wrapText="1" indent="1"/>
    </xf>
    <xf numFmtId="170" fontId="20" fillId="0" borderId="1" xfId="71" applyNumberFormat="1" applyFont="1" applyFill="1" applyBorder="1" applyAlignment="1">
      <alignment horizontal="right" vertical="center" indent="1"/>
    </xf>
    <xf numFmtId="0" fontId="21" fillId="3" borderId="9" xfId="71" applyFont="1" applyFill="1" applyBorder="1" applyAlignment="1">
      <alignment horizontal="left" vertical="top" wrapText="1" indent="1"/>
    </xf>
    <xf numFmtId="0" fontId="43" fillId="0" borderId="9" xfId="71" applyFont="1" applyFill="1" applyBorder="1" applyAlignment="1">
      <alignment vertical="center" wrapText="1"/>
    </xf>
    <xf numFmtId="0" fontId="31" fillId="0" borderId="9" xfId="71" applyFont="1" applyFill="1" applyBorder="1" applyAlignment="1">
      <alignment horizontal="left" vertical="top" wrapText="1" indent="1"/>
    </xf>
    <xf numFmtId="170" fontId="41" fillId="0" borderId="1" xfId="71" applyNumberFormat="1" applyFont="1" applyFill="1" applyBorder="1" applyAlignment="1">
      <alignment horizontal="right" vertical="center" indent="1"/>
    </xf>
    <xf numFmtId="0" fontId="3" fillId="0" borderId="0" xfId="71" applyFont="1" applyFill="1" applyAlignment="1">
      <alignment horizontal="center" vertical="center" wrapText="1"/>
    </xf>
    <xf numFmtId="0" fontId="20" fillId="0" borderId="1" xfId="7" applyNumberFormat="1" applyFont="1" applyBorder="1" applyAlignment="1">
      <alignment horizontal="left" vertical="top" wrapText="1" indent="1" shrinkToFit="1"/>
    </xf>
    <xf numFmtId="0" fontId="20" fillId="3" borderId="1" xfId="7" applyNumberFormat="1" applyFont="1" applyFill="1" applyBorder="1" applyAlignment="1">
      <alignment horizontal="left" vertical="top" wrapText="1" indent="1" shrinkToFit="1"/>
    </xf>
    <xf numFmtId="0" fontId="20" fillId="0" borderId="4" xfId="7" applyNumberFormat="1" applyFont="1" applyBorder="1" applyAlignment="1">
      <alignment horizontal="left" vertical="top" wrapText="1" indent="1" shrinkToFit="1"/>
    </xf>
    <xf numFmtId="171" fontId="20" fillId="0" borderId="1" xfId="16" applyNumberFormat="1" applyFont="1" applyFill="1" applyBorder="1" applyAlignment="1">
      <alignment horizontal="right" vertical="top" wrapText="1" indent="1"/>
    </xf>
    <xf numFmtId="172" fontId="20" fillId="0" borderId="1" xfId="16" applyNumberFormat="1" applyFont="1" applyFill="1" applyBorder="1" applyAlignment="1">
      <alignment horizontal="right" vertical="top" wrapText="1" indent="1"/>
    </xf>
    <xf numFmtId="171" fontId="19" fillId="0" borderId="1" xfId="16" applyNumberFormat="1" applyFont="1" applyFill="1" applyBorder="1" applyAlignment="1">
      <alignment horizontal="right" vertical="top" wrapText="1" indent="1"/>
    </xf>
    <xf numFmtId="170" fontId="20" fillId="0" borderId="1" xfId="51" applyNumberFormat="1" applyFont="1" applyFill="1" applyBorder="1" applyAlignment="1">
      <alignment horizontal="right" vertical="center" indent="1"/>
    </xf>
    <xf numFmtId="170" fontId="19" fillId="0" borderId="1" xfId="51" applyNumberFormat="1" applyFont="1" applyFill="1" applyBorder="1" applyAlignment="1">
      <alignment horizontal="right" vertical="center" indent="1"/>
    </xf>
    <xf numFmtId="4" fontId="20" fillId="3" borderId="1" xfId="30" applyNumberFormat="1" applyFont="1" applyFill="1" applyBorder="1" applyAlignment="1" applyProtection="1">
      <alignment horizontal="left" vertical="center" wrapText="1" indent="1"/>
      <protection locked="0"/>
    </xf>
    <xf numFmtId="49" fontId="20" fillId="0" borderId="1" xfId="0" applyNumberFormat="1" applyFont="1" applyFill="1" applyBorder="1" applyAlignment="1">
      <alignment horizontal="center" vertical="center"/>
    </xf>
    <xf numFmtId="170" fontId="21" fillId="0" borderId="1" xfId="60" applyNumberFormat="1" applyFont="1" applyBorder="1" applyAlignment="1">
      <alignment horizontal="right" vertical="center" wrapText="1" indent="1"/>
    </xf>
    <xf numFmtId="170" fontId="41" fillId="3" borderId="1" xfId="60" applyNumberFormat="1" applyFont="1" applyFill="1" applyBorder="1" applyAlignment="1">
      <alignment horizontal="right" vertical="center" wrapText="1" indent="1"/>
    </xf>
    <xf numFmtId="49" fontId="20" fillId="0" borderId="1" xfId="6" applyNumberFormat="1" applyFont="1" applyFill="1" applyBorder="1" applyAlignment="1">
      <alignment horizontal="center"/>
    </xf>
    <xf numFmtId="0" fontId="37" fillId="0" borderId="1" xfId="6" applyFont="1" applyFill="1" applyBorder="1" applyAlignment="1">
      <alignment horizontal="left" vertical="center" indent="1"/>
    </xf>
    <xf numFmtId="0" fontId="21" fillId="3" borderId="0" xfId="74" applyFont="1" applyFill="1" applyBorder="1" applyAlignment="1">
      <alignment horizontal="left" vertical="top" wrapText="1"/>
    </xf>
    <xf numFmtId="0" fontId="19" fillId="3" borderId="1" xfId="47" applyFont="1" applyFill="1" applyBorder="1" applyAlignment="1">
      <alignment horizontal="left" vertical="center" indent="1"/>
    </xf>
    <xf numFmtId="0" fontId="20" fillId="3" borderId="1" xfId="47" applyFont="1" applyFill="1" applyBorder="1" applyAlignment="1">
      <alignment horizontal="left" vertical="center" indent="1"/>
    </xf>
    <xf numFmtId="0" fontId="20" fillId="0" borderId="1" xfId="27" applyFont="1" applyFill="1" applyBorder="1" applyAlignment="1">
      <alignment horizontal="center"/>
    </xf>
    <xf numFmtId="0" fontId="20" fillId="0" borderId="1" xfId="27" applyFont="1" applyFill="1" applyBorder="1" applyAlignment="1">
      <alignment horizontal="center" vertical="center" wrapText="1"/>
    </xf>
    <xf numFmtId="170" fontId="21" fillId="0" borderId="1" xfId="44" applyNumberFormat="1" applyFont="1" applyFill="1" applyBorder="1" applyAlignment="1">
      <alignment horizontal="right" indent="1"/>
    </xf>
    <xf numFmtId="170" fontId="21" fillId="0" borderId="1" xfId="43" applyNumberFormat="1" applyFont="1" applyFill="1" applyBorder="1" applyAlignment="1">
      <alignment horizontal="right" indent="1"/>
    </xf>
    <xf numFmtId="170" fontId="21" fillId="0" borderId="1" xfId="43" applyNumberFormat="1" applyFont="1" applyBorder="1" applyAlignment="1">
      <alignment horizontal="right" indent="1"/>
    </xf>
    <xf numFmtId="170" fontId="19" fillId="3" borderId="1" xfId="41" applyNumberFormat="1" applyFont="1" applyFill="1" applyBorder="1" applyAlignment="1">
      <alignment horizontal="right" indent="1"/>
    </xf>
    <xf numFmtId="170" fontId="31" fillId="0" borderId="1" xfId="40" applyNumberFormat="1" applyFont="1" applyBorder="1" applyAlignment="1">
      <alignment horizontal="right" indent="1"/>
    </xf>
    <xf numFmtId="170" fontId="19" fillId="0" borderId="1" xfId="44" applyNumberFormat="1" applyFont="1" applyFill="1" applyBorder="1" applyAlignment="1">
      <alignment horizontal="right" indent="1"/>
    </xf>
    <xf numFmtId="170" fontId="31" fillId="0" borderId="1" xfId="43" applyNumberFormat="1" applyFont="1" applyBorder="1" applyAlignment="1">
      <alignment horizontal="right" indent="1"/>
    </xf>
    <xf numFmtId="49" fontId="20" fillId="0" borderId="1" xfId="26" applyNumberFormat="1" applyFont="1" applyFill="1" applyBorder="1" applyAlignment="1">
      <alignment horizontal="center"/>
    </xf>
    <xf numFmtId="0" fontId="37" fillId="0" borderId="1" xfId="26" applyFont="1" applyFill="1" applyBorder="1" applyAlignment="1">
      <alignment horizontal="left" vertical="center" wrapText="1" indent="1"/>
    </xf>
    <xf numFmtId="0" fontId="37" fillId="0" borderId="1" xfId="26" applyFont="1" applyFill="1" applyBorder="1" applyAlignment="1">
      <alignment horizontal="left" vertical="center" indent="1"/>
    </xf>
    <xf numFmtId="0" fontId="41" fillId="0" borderId="1" xfId="26" applyFont="1" applyFill="1" applyBorder="1" applyAlignment="1">
      <alignment horizontal="left" vertical="center" wrapText="1" indent="1"/>
    </xf>
    <xf numFmtId="0" fontId="19" fillId="0" borderId="0" xfId="27" applyFont="1" applyFill="1" applyAlignment="1">
      <alignment horizontal="center" vertical="center" wrapText="1"/>
    </xf>
    <xf numFmtId="0" fontId="20" fillId="0" borderId="1" xfId="27" applyFont="1" applyFill="1" applyBorder="1" applyAlignment="1">
      <alignment horizontal="center" vertical="center" wrapText="1"/>
    </xf>
    <xf numFmtId="0" fontId="19" fillId="0" borderId="0" xfId="0" applyFont="1" applyFill="1" applyAlignment="1">
      <alignment horizontal="right" vertical="center" wrapText="1"/>
    </xf>
    <xf numFmtId="0" fontId="21" fillId="0" borderId="1" xfId="30" applyFont="1" applyFill="1" applyBorder="1" applyAlignment="1">
      <alignment horizontal="center" vertical="center" wrapText="1"/>
    </xf>
    <xf numFmtId="0" fontId="21" fillId="0" borderId="1" xfId="49" applyFont="1" applyBorder="1" applyAlignment="1">
      <alignment horizontal="center" vertical="center" wrapText="1"/>
    </xf>
    <xf numFmtId="0" fontId="14" fillId="0" borderId="20" xfId="0"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4" fillId="0" borderId="0" xfId="0" applyFont="1" applyAlignment="1">
      <alignment horizontal="right" vertical="top" wrapText="1"/>
    </xf>
    <xf numFmtId="0" fontId="20" fillId="0" borderId="1" xfId="26" applyFont="1" applyFill="1" applyBorder="1" applyAlignment="1">
      <alignment horizontal="center" vertical="center" wrapText="1"/>
    </xf>
    <xf numFmtId="0" fontId="21" fillId="0" borderId="1" xfId="30" applyFont="1" applyFill="1" applyBorder="1" applyAlignment="1">
      <alignment horizontal="center" vertical="center" wrapText="1"/>
    </xf>
    <xf numFmtId="0" fontId="18" fillId="3" borderId="1" xfId="10" applyFont="1" applyFill="1" applyBorder="1" applyAlignment="1">
      <alignment horizontal="center" vertical="center"/>
    </xf>
    <xf numFmtId="0" fontId="18" fillId="3" borderId="1" xfId="10" applyFont="1" applyFill="1" applyBorder="1" applyAlignment="1">
      <alignment horizontal="center" vertical="center" wrapText="1"/>
    </xf>
    <xf numFmtId="0" fontId="17" fillId="0" borderId="4" xfId="27" applyFont="1" applyBorder="1" applyAlignment="1">
      <alignment horizontal="center" vertical="center"/>
    </xf>
    <xf numFmtId="0" fontId="17" fillId="0" borderId="4" xfId="28" applyFont="1" applyBorder="1" applyAlignment="1">
      <alignment horizontal="center" vertical="center" wrapText="1"/>
    </xf>
    <xf numFmtId="0" fontId="19" fillId="0" borderId="0" xfId="26" applyFont="1" applyFill="1" applyBorder="1" applyAlignment="1">
      <alignment horizontal="center" vertical="center" wrapText="1"/>
    </xf>
    <xf numFmtId="0" fontId="21" fillId="0" borderId="1" xfId="60" applyFont="1" applyBorder="1" applyAlignment="1">
      <alignment horizontal="center" vertical="center" wrapText="1"/>
    </xf>
    <xf numFmtId="0" fontId="21" fillId="0" borderId="1" xfId="49" applyFont="1" applyBorder="1" applyAlignment="1">
      <alignment horizontal="center" vertical="center" wrapText="1"/>
    </xf>
    <xf numFmtId="0" fontId="52" fillId="0" borderId="0" xfId="10" applyFont="1" applyFill="1" applyAlignment="1">
      <alignment vertical="top" wrapText="1"/>
    </xf>
    <xf numFmtId="0" fontId="21" fillId="0" borderId="9" xfId="75" applyNumberFormat="1" applyFont="1" applyFill="1" applyBorder="1" applyAlignment="1">
      <alignment horizontal="center" vertical="center" wrapText="1"/>
    </xf>
    <xf numFmtId="173" fontId="21" fillId="0" borderId="9" xfId="21" applyNumberFormat="1" applyFont="1" applyFill="1" applyBorder="1" applyAlignment="1">
      <alignment horizontal="right" vertical="center"/>
    </xf>
    <xf numFmtId="0" fontId="20" fillId="0" borderId="0" xfId="10" applyFont="1" applyFill="1" applyAlignment="1">
      <alignment vertical="top" wrapText="1"/>
    </xf>
    <xf numFmtId="173" fontId="31" fillId="0" borderId="9" xfId="21" applyNumberFormat="1" applyFont="1" applyFill="1" applyBorder="1" applyAlignment="1">
      <alignment horizontal="right" vertical="center"/>
    </xf>
    <xf numFmtId="0" fontId="32" fillId="0" borderId="0" xfId="10" applyFont="1" applyFill="1" applyAlignment="1">
      <alignment vertical="top" wrapText="1"/>
    </xf>
    <xf numFmtId="0" fontId="21" fillId="3" borderId="2" xfId="77" applyNumberFormat="1" applyFont="1" applyFill="1" applyBorder="1" applyAlignment="1">
      <alignment horizontal="center" vertical="center" wrapText="1"/>
    </xf>
    <xf numFmtId="0" fontId="37" fillId="3" borderId="2" xfId="76" applyFont="1" applyFill="1" applyBorder="1" applyAlignment="1">
      <alignment horizontal="center" vertical="center" wrapText="1"/>
    </xf>
    <xf numFmtId="0" fontId="21" fillId="3" borderId="1" xfId="78" applyNumberFormat="1" applyFont="1" applyFill="1" applyBorder="1" applyAlignment="1">
      <alignment horizontal="center" vertical="center" wrapText="1"/>
    </xf>
    <xf numFmtId="0" fontId="37" fillId="3" borderId="1" xfId="76" applyFont="1" applyFill="1" applyBorder="1" applyAlignment="1">
      <alignment horizontal="center" vertical="center" wrapText="1"/>
    </xf>
    <xf numFmtId="0" fontId="21" fillId="0" borderId="1" xfId="75" applyNumberFormat="1" applyFont="1" applyFill="1" applyBorder="1" applyAlignment="1">
      <alignment horizontal="center" vertical="center" wrapText="1"/>
    </xf>
    <xf numFmtId="0" fontId="21" fillId="0" borderId="5" xfId="75" applyNumberFormat="1" applyFont="1" applyFill="1" applyBorder="1" applyAlignment="1">
      <alignment horizontal="center" vertical="center" wrapText="1"/>
    </xf>
    <xf numFmtId="1" fontId="21" fillId="0" borderId="1" xfId="79" applyNumberFormat="1" applyFont="1" applyBorder="1" applyAlignment="1">
      <alignment horizontal="center" vertical="center"/>
    </xf>
    <xf numFmtId="0" fontId="20" fillId="0" borderId="1" xfId="80" applyFont="1" applyFill="1" applyBorder="1" applyAlignment="1">
      <alignment horizontal="center" vertical="center" wrapText="1"/>
    </xf>
    <xf numFmtId="0" fontId="37" fillId="0" borderId="1" xfId="80" applyFont="1" applyFill="1" applyBorder="1" applyAlignment="1">
      <alignment horizontal="left" vertical="center" wrapText="1"/>
    </xf>
    <xf numFmtId="0" fontId="42" fillId="0" borderId="0" xfId="76" applyFont="1" applyFill="1" applyAlignment="1">
      <alignment vertical="top" wrapText="1"/>
    </xf>
    <xf numFmtId="0" fontId="18" fillId="0" borderId="0" xfId="76" applyFont="1" applyFill="1" applyAlignment="1">
      <alignment horizontal="right" vertical="top" wrapText="1"/>
    </xf>
    <xf numFmtId="0" fontId="21" fillId="0" borderId="1" xfId="76" applyFont="1" applyFill="1" applyBorder="1" applyAlignment="1">
      <alignment horizontal="center" vertical="center" wrapText="1"/>
    </xf>
    <xf numFmtId="0" fontId="21" fillId="0" borderId="1" xfId="78" applyNumberFormat="1" applyFont="1" applyFill="1" applyBorder="1" applyAlignment="1">
      <alignment horizontal="left" vertical="center" wrapText="1" indent="1"/>
    </xf>
    <xf numFmtId="173" fontId="37" fillId="0" borderId="24" xfId="78" applyNumberFormat="1" applyFont="1" applyFill="1" applyBorder="1" applyAlignment="1">
      <alignment horizontal="right" vertical="center" wrapText="1" indent="1"/>
    </xf>
    <xf numFmtId="173" fontId="41" fillId="0" borderId="24" xfId="78" applyNumberFormat="1" applyFont="1" applyFill="1" applyBorder="1" applyAlignment="1">
      <alignment horizontal="right" vertical="center" wrapText="1" indent="1"/>
    </xf>
    <xf numFmtId="0" fontId="43" fillId="0" borderId="5" xfId="76" applyFont="1" applyFill="1" applyBorder="1" applyAlignment="1">
      <alignment horizontal="left" vertical="center" wrapText="1" indent="1"/>
    </xf>
    <xf numFmtId="0" fontId="31" fillId="0" borderId="5" xfId="76" applyFont="1" applyFill="1" applyBorder="1" applyAlignment="1">
      <alignment horizontal="left" vertical="center" wrapText="1" indent="1"/>
    </xf>
    <xf numFmtId="0" fontId="42" fillId="0" borderId="0" xfId="76" applyFont="1" applyFill="1" applyAlignment="1">
      <alignment horizontal="center" vertical="center" wrapText="1"/>
    </xf>
    <xf numFmtId="0" fontId="21" fillId="0" borderId="14" xfId="71" applyFont="1" applyFill="1" applyBorder="1" applyAlignment="1">
      <alignment horizontal="left" vertical="top" wrapText="1" indent="1"/>
    </xf>
    <xf numFmtId="0" fontId="11" fillId="0" borderId="1" xfId="30" applyBorder="1"/>
    <xf numFmtId="0" fontId="31" fillId="0" borderId="1" xfId="30" applyFont="1" applyFill="1" applyBorder="1" applyAlignment="1">
      <alignment horizontal="left" vertical="center" wrapText="1" indent="1"/>
    </xf>
    <xf numFmtId="0" fontId="17" fillId="0" borderId="1" xfId="26" applyNumberFormat="1" applyFont="1" applyBorder="1" applyAlignment="1">
      <alignment horizontal="center" vertical="top" wrapText="1"/>
    </xf>
    <xf numFmtId="0" fontId="36" fillId="0" borderId="0" xfId="59" applyFont="1"/>
    <xf numFmtId="0" fontId="20" fillId="0" borderId="0" xfId="0" applyFont="1"/>
    <xf numFmtId="0" fontId="20" fillId="0" borderId="0" xfId="0" applyFont="1" applyAlignment="1">
      <alignment horizontal="right"/>
    </xf>
    <xf numFmtId="0" fontId="37" fillId="0" borderId="1" xfId="0" applyFont="1" applyBorder="1" applyAlignment="1">
      <alignment horizontal="center" vertical="center" wrapText="1"/>
    </xf>
    <xf numFmtId="170" fontId="20" fillId="0" borderId="3" xfId="0" applyNumberFormat="1" applyFont="1" applyFill="1" applyBorder="1" applyAlignment="1">
      <alignment horizontal="right" indent="1"/>
    </xf>
    <xf numFmtId="0" fontId="37" fillId="3" borderId="1" xfId="0" applyFont="1" applyFill="1" applyBorder="1" applyAlignment="1">
      <alignment horizontal="left" vertical="center" indent="1"/>
    </xf>
    <xf numFmtId="49" fontId="19" fillId="0" borderId="1" xfId="0" applyNumberFormat="1" applyFont="1" applyBorder="1" applyAlignment="1">
      <alignment horizontal="center"/>
    </xf>
    <xf numFmtId="0" fontId="37" fillId="0" borderId="1" xfId="26" applyFont="1" applyBorder="1" applyAlignment="1">
      <alignment horizontal="center" wrapText="1"/>
    </xf>
    <xf numFmtId="0" fontId="43" fillId="0" borderId="0" xfId="7" applyFont="1" applyFill="1" applyAlignment="1">
      <alignment vertical="top" wrapText="1"/>
    </xf>
    <xf numFmtId="0" fontId="43" fillId="0" borderId="0" xfId="7" applyFont="1" applyFill="1" applyAlignment="1">
      <alignment horizontal="center" vertical="center" wrapText="1"/>
    </xf>
    <xf numFmtId="0" fontId="21" fillId="0" borderId="1" xfId="15" applyNumberFormat="1" applyFont="1" applyFill="1" applyBorder="1" applyAlignment="1">
      <alignment horizontal="center" vertical="center" wrapText="1"/>
    </xf>
    <xf numFmtId="0" fontId="37" fillId="0" borderId="1" xfId="7" applyFont="1" applyFill="1" applyBorder="1" applyAlignment="1">
      <alignment horizontal="center" vertical="center" wrapText="1"/>
    </xf>
    <xf numFmtId="0" fontId="21" fillId="0" borderId="9" xfId="15" applyNumberFormat="1" applyFont="1" applyFill="1" applyBorder="1" applyAlignment="1">
      <alignment horizontal="center" vertical="center" wrapText="1"/>
    </xf>
    <xf numFmtId="170" fontId="37" fillId="3" borderId="1" xfId="7" applyNumberFormat="1" applyFont="1" applyFill="1" applyBorder="1" applyAlignment="1">
      <alignment horizontal="right" vertical="center" indent="1"/>
    </xf>
    <xf numFmtId="0" fontId="43" fillId="0" borderId="9" xfId="7" applyFont="1" applyFill="1" applyBorder="1" applyAlignment="1">
      <alignment vertical="center" wrapText="1"/>
    </xf>
    <xf numFmtId="170" fontId="31" fillId="0" borderId="9" xfId="7" applyNumberFormat="1" applyFont="1" applyFill="1" applyBorder="1" applyAlignment="1">
      <alignment horizontal="right" vertical="center" wrapText="1" indent="1"/>
    </xf>
    <xf numFmtId="0" fontId="21" fillId="0" borderId="9" xfId="15" applyNumberFormat="1" applyFont="1" applyFill="1" applyBorder="1" applyAlignment="1">
      <alignment horizontal="center" wrapText="1"/>
    </xf>
    <xf numFmtId="0" fontId="37" fillId="0" borderId="0" xfId="7" applyFont="1" applyAlignment="1">
      <alignment horizontal="left" vertical="center" indent="1"/>
    </xf>
    <xf numFmtId="0" fontId="21" fillId="0" borderId="9" xfId="7" applyFont="1" applyFill="1" applyBorder="1" applyAlignment="1">
      <alignment horizontal="left" vertical="center" wrapText="1" indent="1"/>
    </xf>
    <xf numFmtId="0" fontId="31" fillId="0" borderId="9" xfId="7" applyFont="1" applyFill="1" applyBorder="1" applyAlignment="1">
      <alignment horizontal="left" vertical="center" wrapText="1" indent="1"/>
    </xf>
    <xf numFmtId="0" fontId="19" fillId="0" borderId="1" xfId="0" applyFont="1" applyBorder="1" applyAlignment="1">
      <alignment horizontal="left" vertical="center" indent="1"/>
    </xf>
    <xf numFmtId="170" fontId="19" fillId="0" borderId="3" xfId="0" applyNumberFormat="1" applyFont="1" applyFill="1" applyBorder="1" applyAlignment="1">
      <alignment horizontal="right" vertical="center" indent="1"/>
    </xf>
    <xf numFmtId="0" fontId="42" fillId="0" borderId="0" xfId="7" applyFont="1" applyFill="1" applyAlignment="1">
      <alignment vertical="top" wrapText="1"/>
    </xf>
    <xf numFmtId="0" fontId="18" fillId="0" borderId="9" xfId="19" applyNumberFormat="1" applyFont="1" applyFill="1" applyBorder="1" applyAlignment="1">
      <alignment horizontal="center" vertical="center" wrapText="1"/>
    </xf>
    <xf numFmtId="0" fontId="18" fillId="0" borderId="9" xfId="19" applyNumberFormat="1" applyFont="1" applyFill="1" applyBorder="1" applyAlignment="1">
      <alignment horizontal="center" vertical="top" wrapText="1"/>
    </xf>
    <xf numFmtId="0" fontId="51" fillId="0" borderId="0" xfId="10" applyFont="1" applyFill="1" applyAlignment="1">
      <alignment vertical="top" wrapText="1"/>
    </xf>
    <xf numFmtId="172" fontId="21" fillId="0" borderId="9" xfId="21" applyNumberFormat="1" applyFont="1" applyFill="1" applyBorder="1" applyAlignment="1">
      <alignment horizontal="right" vertical="center" indent="1"/>
    </xf>
    <xf numFmtId="170" fontId="20" fillId="0" borderId="1" xfId="0" applyNumberFormat="1" applyFont="1" applyFill="1" applyBorder="1" applyAlignment="1">
      <alignment horizontal="right" vertical="center" indent="1"/>
    </xf>
    <xf numFmtId="170" fontId="19" fillId="0" borderId="1" xfId="0" applyNumberFormat="1" applyFont="1" applyFill="1" applyBorder="1" applyAlignment="1">
      <alignment horizontal="right" vertical="center" indent="1"/>
    </xf>
    <xf numFmtId="0" fontId="18" fillId="0" borderId="1" xfId="19" applyNumberFormat="1" applyFont="1" applyFill="1" applyBorder="1" applyAlignment="1">
      <alignment horizontal="center" vertical="center" wrapText="1"/>
    </xf>
    <xf numFmtId="0" fontId="18" fillId="0" borderId="1" xfId="19" applyNumberFormat="1" applyFont="1" applyFill="1" applyBorder="1" applyAlignment="1">
      <alignment horizontal="center" vertical="top" wrapText="1"/>
    </xf>
    <xf numFmtId="0" fontId="17" fillId="0" borderId="4" xfId="27" applyFont="1" applyFill="1" applyBorder="1" applyAlignment="1">
      <alignment horizontal="center" vertical="center"/>
    </xf>
    <xf numFmtId="0" fontId="17" fillId="0" borderId="1" xfId="27" applyFont="1" applyFill="1" applyBorder="1" applyAlignment="1">
      <alignment horizontal="center" vertical="center" wrapText="1"/>
    </xf>
    <xf numFmtId="0" fontId="36" fillId="0" borderId="0" xfId="6" applyFont="1"/>
    <xf numFmtId="0" fontId="17" fillId="0" borderId="1" xfId="26" applyNumberFormat="1" applyFont="1" applyFill="1" applyBorder="1" applyAlignment="1">
      <alignment horizontal="center" vertical="top" wrapText="1"/>
    </xf>
    <xf numFmtId="0" fontId="16" fillId="0" borderId="0" xfId="26" applyFont="1" applyFill="1"/>
    <xf numFmtId="0" fontId="18" fillId="3" borderId="1" xfId="73" applyNumberFormat="1" applyFont="1" applyFill="1" applyBorder="1" applyAlignment="1">
      <alignment horizontal="center" vertical="center" wrapText="1"/>
    </xf>
    <xf numFmtId="0" fontId="36" fillId="3" borderId="1" xfId="71" applyFont="1" applyFill="1" applyBorder="1" applyAlignment="1">
      <alignment horizontal="center" vertical="center" wrapText="1"/>
    </xf>
    <xf numFmtId="0" fontId="17" fillId="0" borderId="0" xfId="0" applyFont="1" applyFill="1"/>
    <xf numFmtId="0" fontId="18" fillId="3" borderId="1" xfId="34" applyNumberFormat="1" applyFont="1" applyFill="1" applyBorder="1" applyAlignment="1">
      <alignment horizontal="center" vertical="center" wrapText="1"/>
    </xf>
    <xf numFmtId="0" fontId="18" fillId="0" borderId="1" xfId="34" applyNumberFormat="1" applyFont="1" applyFill="1" applyBorder="1" applyAlignment="1">
      <alignment horizontal="center" vertical="center" wrapText="1"/>
    </xf>
    <xf numFmtId="0" fontId="18" fillId="0" borderId="1" xfId="34" applyNumberFormat="1" applyFont="1" applyFill="1" applyBorder="1" applyAlignment="1">
      <alignment horizontal="center" vertical="top" wrapText="1"/>
    </xf>
    <xf numFmtId="0" fontId="18" fillId="0" borderId="7" xfId="34" applyNumberFormat="1" applyFont="1" applyFill="1" applyBorder="1" applyAlignment="1">
      <alignment horizontal="center" vertical="center" wrapText="1"/>
    </xf>
    <xf numFmtId="0" fontId="21" fillId="0" borderId="1" xfId="35" applyNumberFormat="1" applyFont="1" applyFill="1" applyBorder="1" applyAlignment="1">
      <alignment horizontal="left" vertical="center" wrapText="1" indent="1"/>
    </xf>
    <xf numFmtId="172" fontId="21" fillId="0" borderId="1" xfId="35" applyNumberFormat="1" applyFont="1" applyFill="1" applyBorder="1" applyAlignment="1">
      <alignment horizontal="right" vertical="center" wrapText="1" indent="1"/>
    </xf>
    <xf numFmtId="0" fontId="43" fillId="0" borderId="0" xfId="30" applyFont="1" applyFill="1" applyAlignment="1">
      <alignment vertical="top" wrapText="1"/>
    </xf>
    <xf numFmtId="0" fontId="37" fillId="0" borderId="1" xfId="0" applyFont="1" applyBorder="1" applyAlignment="1">
      <alignment horizontal="left" vertical="center" indent="1"/>
    </xf>
    <xf numFmtId="172" fontId="37" fillId="0" borderId="0" xfId="35" applyNumberFormat="1" applyFont="1" applyFill="1" applyAlignment="1">
      <alignment horizontal="right" vertical="center" wrapText="1" indent="1"/>
    </xf>
    <xf numFmtId="172" fontId="37" fillId="0" borderId="0" xfId="35" applyNumberFormat="1" applyFont="1" applyFill="1" applyAlignment="1">
      <alignment horizontal="right" vertical="top" wrapText="1" indent="1"/>
    </xf>
    <xf numFmtId="0" fontId="31" fillId="0" borderId="5" xfId="0" applyFont="1" applyFill="1" applyBorder="1" applyAlignment="1">
      <alignment horizontal="left" vertical="center" wrapText="1" indent="1"/>
    </xf>
    <xf numFmtId="172" fontId="41" fillId="0" borderId="1" xfId="35" applyNumberFormat="1" applyFont="1" applyFill="1" applyBorder="1" applyAlignment="1">
      <alignment horizontal="right" vertical="center" indent="1"/>
    </xf>
    <xf numFmtId="0" fontId="43" fillId="0" borderId="5" xfId="0" applyFont="1" applyFill="1" applyBorder="1" applyAlignment="1">
      <alignment horizontal="right" vertical="center" wrapText="1" indent="1"/>
    </xf>
    <xf numFmtId="0" fontId="42" fillId="0" borderId="0" xfId="30" applyFont="1" applyFill="1" applyAlignment="1">
      <alignment horizontal="right" vertical="top" wrapText="1"/>
    </xf>
    <xf numFmtId="0" fontId="21" fillId="0" borderId="1" xfId="35"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top" wrapText="1"/>
    </xf>
    <xf numFmtId="0" fontId="18" fillId="0" borderId="1" xfId="78" applyNumberFormat="1" applyFont="1" applyFill="1" applyBorder="1" applyAlignment="1">
      <alignment horizontal="center" vertical="center" wrapText="1"/>
    </xf>
    <xf numFmtId="0" fontId="18" fillId="0" borderId="1" xfId="78" applyNumberFormat="1" applyFont="1" applyFill="1" applyBorder="1" applyAlignment="1">
      <alignment horizontal="center" vertical="top" wrapText="1"/>
    </xf>
    <xf numFmtId="0" fontId="17" fillId="0" borderId="1" xfId="22" applyNumberFormat="1" applyFont="1" applyFill="1" applyBorder="1" applyAlignment="1">
      <alignment horizontal="center" vertical="center" wrapText="1"/>
    </xf>
    <xf numFmtId="0" fontId="17" fillId="0" borderId="1" xfId="22" applyFont="1" applyFill="1" applyBorder="1" applyAlignment="1">
      <alignment horizontal="center" vertical="center"/>
    </xf>
    <xf numFmtId="0" fontId="17" fillId="0" borderId="0" xfId="22" applyFont="1"/>
    <xf numFmtId="0" fontId="54" fillId="0" borderId="0" xfId="22" applyFont="1"/>
    <xf numFmtId="0" fontId="17" fillId="0" borderId="1" xfId="0" applyFont="1" applyFill="1" applyBorder="1" applyAlignment="1">
      <alignment horizontal="center" vertical="center"/>
    </xf>
    <xf numFmtId="0" fontId="17" fillId="0" borderId="1" xfId="25" applyNumberFormat="1" applyFont="1" applyFill="1" applyBorder="1" applyAlignment="1">
      <alignment horizontal="center" vertical="center" wrapText="1"/>
    </xf>
    <xf numFmtId="0" fontId="17" fillId="0" borderId="1" xfId="25" applyFont="1" applyFill="1" applyBorder="1" applyAlignment="1">
      <alignment horizontal="center" vertical="center"/>
    </xf>
    <xf numFmtId="0" fontId="17" fillId="0" borderId="0" xfId="25" applyFont="1" applyFill="1"/>
    <xf numFmtId="0" fontId="18" fillId="3" borderId="1" xfId="46" applyNumberFormat="1" applyFont="1" applyFill="1" applyBorder="1" applyAlignment="1">
      <alignment horizontal="center" vertical="center" wrapText="1"/>
    </xf>
    <xf numFmtId="0" fontId="36" fillId="3" borderId="1" xfId="45" applyFont="1" applyFill="1" applyBorder="1" applyAlignment="1">
      <alignment horizontal="center" vertical="center" wrapText="1"/>
    </xf>
    <xf numFmtId="0" fontId="18" fillId="3" borderId="1" xfId="47" applyFont="1" applyFill="1" applyBorder="1" applyAlignment="1">
      <alignment horizontal="center" vertical="center"/>
    </xf>
    <xf numFmtId="0" fontId="18" fillId="3" borderId="1" xfId="47" applyFont="1" applyFill="1" applyBorder="1" applyAlignment="1">
      <alignment horizontal="center" vertical="center" wrapText="1"/>
    </xf>
    <xf numFmtId="0" fontId="18" fillId="3" borderId="0" xfId="47" applyFont="1" applyFill="1" applyAlignment="1">
      <alignment vertical="center"/>
    </xf>
    <xf numFmtId="0" fontId="17" fillId="0" borderId="1" xfId="53" applyNumberFormat="1" applyFont="1" applyFill="1" applyBorder="1" applyAlignment="1">
      <alignment horizontal="center" vertical="center" wrapText="1"/>
    </xf>
    <xf numFmtId="0" fontId="54" fillId="0" borderId="0" xfId="8" applyFont="1" applyFill="1" applyAlignment="1">
      <alignment vertical="center" wrapText="1"/>
    </xf>
    <xf numFmtId="0" fontId="55" fillId="0" borderId="0" xfId="10" applyFont="1" applyFill="1" applyAlignment="1">
      <alignment vertical="top" wrapText="1"/>
    </xf>
    <xf numFmtId="0" fontId="55" fillId="3" borderId="0" xfId="10" applyFont="1" applyFill="1" applyAlignment="1"/>
    <xf numFmtId="0" fontId="55" fillId="3" borderId="0" xfId="10" applyFont="1" applyFill="1" applyAlignment="1">
      <alignment vertical="center"/>
    </xf>
    <xf numFmtId="0" fontId="49" fillId="0" borderId="9" xfId="1" applyNumberFormat="1" applyFont="1" applyFill="1" applyBorder="1" applyAlignment="1">
      <alignment horizontal="center" vertical="center" wrapText="1"/>
    </xf>
    <xf numFmtId="0" fontId="49" fillId="0" borderId="9" xfId="14" applyNumberFormat="1" applyFont="1" applyFill="1" applyBorder="1" applyAlignment="1">
      <alignment horizontal="left" vertical="top" wrapText="1" indent="1"/>
    </xf>
    <xf numFmtId="170" fontId="49" fillId="0" borderId="9" xfId="18" applyNumberFormat="1" applyFont="1" applyFill="1" applyBorder="1" applyAlignment="1">
      <alignment horizontal="right" vertical="top" wrapText="1" indent="1"/>
    </xf>
    <xf numFmtId="0" fontId="56" fillId="0" borderId="9" xfId="10" applyFont="1" applyFill="1" applyBorder="1" applyAlignment="1">
      <alignment horizontal="left" vertical="top" wrapText="1" indent="1"/>
    </xf>
    <xf numFmtId="0" fontId="57" fillId="0" borderId="9" xfId="10" applyFont="1" applyFill="1" applyBorder="1" applyAlignment="1">
      <alignment horizontal="center" vertical="center" wrapText="1"/>
    </xf>
    <xf numFmtId="0" fontId="53" fillId="0" borderId="9" xfId="10" applyFont="1" applyFill="1" applyBorder="1" applyAlignment="1">
      <alignment horizontal="left" vertical="top" wrapText="1" indent="1"/>
    </xf>
    <xf numFmtId="170" fontId="53" fillId="0" borderId="9" xfId="10" applyNumberFormat="1" applyFont="1" applyFill="1" applyBorder="1" applyAlignment="1">
      <alignment horizontal="right" vertical="top" wrapText="1" indent="1"/>
    </xf>
    <xf numFmtId="170" fontId="28" fillId="3" borderId="1" xfId="8" applyNumberFormat="1" applyFont="1" applyFill="1" applyBorder="1" applyAlignment="1">
      <alignment horizontal="right" vertical="top" wrapText="1" indent="1"/>
    </xf>
    <xf numFmtId="0" fontId="48" fillId="3" borderId="9" xfId="53" applyNumberFormat="1" applyFont="1" applyFill="1" applyBorder="1" applyAlignment="1">
      <alignment horizontal="center" vertical="top" wrapText="1"/>
    </xf>
    <xf numFmtId="0" fontId="48" fillId="3" borderId="10" xfId="53" applyNumberFormat="1" applyFont="1" applyFill="1" applyBorder="1" applyAlignment="1">
      <alignment horizontal="center" vertical="top" wrapText="1"/>
    </xf>
    <xf numFmtId="0" fontId="48" fillId="3" borderId="1" xfId="53" applyNumberFormat="1" applyFont="1" applyFill="1" applyBorder="1" applyAlignment="1">
      <alignment horizontal="center" vertical="top" wrapText="1"/>
    </xf>
    <xf numFmtId="0" fontId="58" fillId="3" borderId="0" xfId="8" applyFont="1" applyFill="1" applyAlignment="1">
      <alignment vertical="top" wrapText="1"/>
    </xf>
    <xf numFmtId="0" fontId="17" fillId="0" borderId="1" xfId="51" applyNumberFormat="1" applyFont="1" applyFill="1" applyBorder="1" applyAlignment="1">
      <alignment horizontal="center" vertical="center" wrapText="1"/>
    </xf>
    <xf numFmtId="0" fontId="17" fillId="0" borderId="1" xfId="51" applyFont="1" applyFill="1" applyBorder="1" applyAlignment="1">
      <alignment horizontal="center" vertical="center"/>
    </xf>
    <xf numFmtId="0" fontId="54" fillId="0" borderId="0" xfId="51" applyFont="1"/>
    <xf numFmtId="0" fontId="31" fillId="0" borderId="0" xfId="10" applyFont="1" applyFill="1" applyAlignment="1">
      <alignment vertical="top" wrapText="1"/>
    </xf>
    <xf numFmtId="0" fontId="21" fillId="0" borderId="9" xfId="14" applyNumberFormat="1" applyFont="1" applyFill="1" applyBorder="1" applyAlignment="1">
      <alignment horizontal="center" vertical="center" wrapText="1"/>
    </xf>
    <xf numFmtId="0" fontId="21" fillId="0" borderId="9" xfId="10" applyFont="1" applyFill="1" applyBorder="1" applyAlignment="1">
      <alignment horizontal="left" vertical="center" wrapText="1" indent="1"/>
    </xf>
    <xf numFmtId="171" fontId="20" fillId="0" borderId="9" xfId="18" applyNumberFormat="1" applyFont="1" applyFill="1" applyBorder="1" applyAlignment="1">
      <alignment horizontal="right" vertical="center" wrapText="1" indent="1"/>
    </xf>
    <xf numFmtId="1" fontId="21" fillId="3" borderId="1" xfId="10" applyNumberFormat="1" applyFont="1" applyFill="1" applyBorder="1" applyAlignment="1">
      <alignment horizontal="left" vertical="center" wrapText="1" indent="1"/>
    </xf>
    <xf numFmtId="0" fontId="20" fillId="0" borderId="1" xfId="26" applyFont="1" applyFill="1" applyBorder="1" applyAlignment="1" applyProtection="1">
      <alignment horizontal="left" vertical="center" indent="1"/>
      <protection locked="0"/>
    </xf>
    <xf numFmtId="0" fontId="20" fillId="0" borderId="9" xfId="10" applyFont="1" applyFill="1" applyBorder="1" applyAlignment="1">
      <alignment horizontal="left" vertical="center" wrapText="1" indent="1"/>
    </xf>
    <xf numFmtId="0" fontId="31" fillId="0" borderId="9" xfId="14" applyNumberFormat="1" applyFont="1" applyFill="1" applyBorder="1" applyAlignment="1">
      <alignment horizontal="center" vertical="center" wrapText="1"/>
    </xf>
    <xf numFmtId="171" fontId="19" fillId="0" borderId="9" xfId="18" applyNumberFormat="1" applyFont="1" applyFill="1" applyBorder="1" applyAlignment="1">
      <alignment horizontal="right" vertical="center" wrapText="1" indent="1"/>
    </xf>
    <xf numFmtId="0" fontId="18" fillId="0" borderId="1" xfId="73" applyNumberFormat="1" applyFont="1" applyFill="1" applyBorder="1" applyAlignment="1">
      <alignment horizontal="center" vertical="top" wrapText="1"/>
    </xf>
    <xf numFmtId="0" fontId="18" fillId="0" borderId="1" xfId="73" applyNumberFormat="1" applyFont="1" applyFill="1" applyBorder="1" applyAlignment="1">
      <alignment horizontal="center" vertical="center" wrapText="1"/>
    </xf>
    <xf numFmtId="0" fontId="36" fillId="0" borderId="1" xfId="71" applyFont="1" applyFill="1" applyBorder="1" applyAlignment="1">
      <alignment horizontal="center" vertical="center" wrapText="1"/>
    </xf>
    <xf numFmtId="0" fontId="42" fillId="0" borderId="0" xfId="71" applyFont="1" applyFill="1" applyAlignment="1">
      <alignment vertical="top" wrapText="1"/>
    </xf>
    <xf numFmtId="0" fontId="43" fillId="0" borderId="0" xfId="71" applyFont="1" applyFill="1" applyAlignment="1">
      <alignment vertical="top" wrapText="1"/>
    </xf>
    <xf numFmtId="0" fontId="20" fillId="0" borderId="2" xfId="72" applyNumberFormat="1" applyFont="1" applyFill="1" applyBorder="1" applyAlignment="1">
      <alignment horizontal="center" vertical="center" wrapText="1"/>
    </xf>
    <xf numFmtId="0" fontId="20" fillId="0" borderId="2" xfId="71" applyFont="1" applyFill="1" applyBorder="1" applyAlignment="1">
      <alignment horizontal="center" vertical="center" wrapText="1"/>
    </xf>
    <xf numFmtId="170" fontId="20" fillId="0" borderId="1" xfId="28" applyNumberFormat="1" applyFont="1" applyFill="1" applyBorder="1" applyAlignment="1">
      <alignment horizontal="right" vertical="center" indent="1"/>
    </xf>
    <xf numFmtId="170" fontId="19" fillId="0" borderId="1" xfId="28" applyNumberFormat="1" applyFont="1" applyFill="1" applyBorder="1" applyAlignment="1">
      <alignment horizontal="right" vertical="center" indent="1"/>
    </xf>
    <xf numFmtId="0" fontId="17" fillId="0" borderId="1" xfId="27" applyFont="1" applyFill="1" applyBorder="1" applyAlignment="1">
      <alignment horizontal="center" vertical="center"/>
    </xf>
    <xf numFmtId="0" fontId="18" fillId="0" borderId="0" xfId="30" applyFont="1"/>
    <xf numFmtId="0" fontId="18" fillId="0" borderId="1" xfId="30" applyFont="1" applyBorder="1" applyAlignment="1">
      <alignment horizontal="center" vertical="center"/>
    </xf>
    <xf numFmtId="0" fontId="18" fillId="0" borderId="1" xfId="30" applyFont="1" applyBorder="1" applyAlignment="1">
      <alignment horizontal="center" vertical="center" wrapText="1"/>
    </xf>
    <xf numFmtId="0" fontId="42" fillId="0" borderId="0" xfId="30" applyFont="1" applyAlignment="1">
      <alignment wrapText="1"/>
    </xf>
    <xf numFmtId="0" fontId="42" fillId="0" borderId="0" xfId="30" applyFont="1"/>
    <xf numFmtId="0" fontId="18" fillId="0" borderId="1" xfId="49" applyFont="1" applyBorder="1" applyAlignment="1">
      <alignment horizontal="center" vertical="center"/>
    </xf>
    <xf numFmtId="0" fontId="18" fillId="0" borderId="1" xfId="49" applyFont="1" applyBorder="1" applyAlignment="1">
      <alignment horizontal="center" vertical="center" wrapText="1"/>
    </xf>
    <xf numFmtId="0" fontId="42" fillId="0" borderId="0" xfId="49" applyFont="1" applyAlignment="1">
      <alignment wrapText="1"/>
    </xf>
    <xf numFmtId="0" fontId="42" fillId="0" borderId="0" xfId="49" applyFont="1"/>
    <xf numFmtId="0" fontId="18" fillId="0" borderId="1" xfId="60" applyFont="1" applyBorder="1" applyAlignment="1">
      <alignment horizontal="center" vertical="center"/>
    </xf>
    <xf numFmtId="0" fontId="18" fillId="0" borderId="1" xfId="60" applyFont="1" applyBorder="1" applyAlignment="1">
      <alignment horizontal="center" vertical="center" wrapText="1"/>
    </xf>
    <xf numFmtId="0" fontId="42" fillId="0" borderId="0" xfId="60" applyFont="1" applyAlignment="1">
      <alignment wrapText="1"/>
    </xf>
    <xf numFmtId="0" fontId="42" fillId="0" borderId="0" xfId="60" applyFont="1"/>
    <xf numFmtId="0" fontId="9" fillId="0" borderId="1" xfId="49" applyBorder="1"/>
    <xf numFmtId="0" fontId="31" fillId="0" borderId="1" xfId="49" applyFont="1" applyBorder="1" applyAlignment="1">
      <alignment horizontal="left" vertical="center" wrapText="1" indent="1"/>
    </xf>
    <xf numFmtId="0" fontId="14" fillId="3" borderId="1" xfId="0" applyNumberFormat="1" applyFont="1" applyFill="1" applyBorder="1" applyAlignment="1">
      <alignment horizontal="left" vertical="center" indent="1"/>
    </xf>
    <xf numFmtId="170" fontId="14" fillId="0" borderId="3" xfId="0" applyNumberFormat="1" applyFont="1" applyFill="1" applyBorder="1" applyAlignment="1">
      <alignment horizontal="right" vertical="center" indent="1"/>
    </xf>
    <xf numFmtId="0" fontId="17" fillId="0" borderId="0" xfId="0" applyFont="1" applyAlignment="1">
      <alignment horizontal="right" vertical="top" wrapText="1"/>
    </xf>
    <xf numFmtId="0" fontId="14" fillId="0" borderId="0" xfId="0" applyFont="1" applyAlignment="1">
      <alignment horizontal="center" vertical="center" wrapText="1"/>
    </xf>
    <xf numFmtId="0"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4" fillId="0" borderId="0" xfId="0" applyFont="1" applyAlignment="1">
      <alignment horizontal="right" wrapText="1"/>
    </xf>
    <xf numFmtId="0" fontId="14" fillId="0" borderId="0" xfId="0"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0" fontId="19" fillId="0" borderId="0" xfId="26" applyFont="1" applyAlignment="1">
      <alignment horizontal="right" wrapText="1"/>
    </xf>
    <xf numFmtId="0" fontId="19" fillId="0" borderId="0" xfId="26" applyFont="1" applyAlignment="1">
      <alignment horizontal="center" vertical="center" wrapText="1"/>
    </xf>
    <xf numFmtId="0" fontId="20" fillId="0" borderId="2" xfId="26" applyNumberFormat="1" applyFont="1" applyBorder="1" applyAlignment="1">
      <alignment horizontal="center" vertical="center" wrapText="1"/>
    </xf>
    <xf numFmtId="0" fontId="20" fillId="0" borderId="6" xfId="26" applyNumberFormat="1" applyFont="1" applyBorder="1" applyAlignment="1">
      <alignment horizontal="center" vertical="center" wrapText="1"/>
    </xf>
    <xf numFmtId="0" fontId="20" fillId="0" borderId="4" xfId="26" applyNumberFormat="1" applyFont="1" applyBorder="1" applyAlignment="1">
      <alignment horizontal="center" vertical="center" wrapText="1"/>
    </xf>
    <xf numFmtId="0" fontId="21" fillId="0" borderId="7" xfId="3" applyFont="1" applyFill="1" applyBorder="1" applyAlignment="1">
      <alignment horizontal="center" vertical="center" wrapText="1"/>
    </xf>
    <xf numFmtId="0" fontId="21" fillId="0" borderId="8" xfId="3" applyFont="1" applyFill="1" applyBorder="1" applyAlignment="1">
      <alignment horizontal="center" vertical="center" wrapText="1"/>
    </xf>
    <xf numFmtId="0" fontId="21" fillId="0" borderId="3" xfId="3" applyFont="1" applyFill="1" applyBorder="1" applyAlignment="1">
      <alignment horizontal="center" vertical="center" wrapText="1"/>
    </xf>
    <xf numFmtId="0" fontId="21" fillId="3" borderId="2" xfId="10" applyFont="1" applyFill="1" applyBorder="1" applyAlignment="1">
      <alignment horizontal="center" vertical="center" wrapText="1"/>
    </xf>
    <xf numFmtId="0" fontId="21" fillId="3" borderId="4" xfId="10" applyFont="1" applyFill="1" applyBorder="1" applyAlignment="1">
      <alignment horizontal="center" vertical="center" wrapText="1"/>
    </xf>
    <xf numFmtId="0" fontId="21" fillId="3" borderId="7" xfId="10" applyFont="1" applyFill="1" applyBorder="1" applyAlignment="1">
      <alignment horizontal="center" vertical="center" wrapText="1"/>
    </xf>
    <xf numFmtId="0" fontId="21" fillId="3" borderId="3" xfId="10" applyFont="1" applyFill="1" applyBorder="1" applyAlignment="1">
      <alignment horizontal="center" vertical="center" wrapText="1"/>
    </xf>
    <xf numFmtId="0" fontId="19" fillId="0" borderId="0" xfId="0" applyFont="1" applyAlignment="1">
      <alignment horizontal="right" vertical="top" wrapText="1"/>
    </xf>
    <xf numFmtId="0" fontId="19" fillId="0" borderId="0" xfId="0" applyFont="1" applyAlignment="1">
      <alignment horizontal="center" vertical="center" wrapText="1"/>
    </xf>
    <xf numFmtId="0" fontId="20" fillId="0" borderId="1" xfId="0" applyNumberFormat="1" applyFont="1" applyBorder="1" applyAlignment="1">
      <alignment horizontal="center" vertical="center" wrapText="1"/>
    </xf>
    <xf numFmtId="0" fontId="20" fillId="0" borderId="2"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9" fillId="0" borderId="0" xfId="0" applyFont="1" applyFill="1" applyAlignment="1">
      <alignment horizontal="right" vertical="center" wrapText="1"/>
    </xf>
    <xf numFmtId="0" fontId="41" fillId="0" borderId="0" xfId="0" applyFont="1" applyFill="1" applyAlignment="1">
      <alignment horizontal="center" vertical="center" wrapText="1"/>
    </xf>
    <xf numFmtId="0" fontId="0" fillId="0" borderId="0" xfId="0" applyAlignment="1">
      <alignment horizontal="center" vertical="center"/>
    </xf>
    <xf numFmtId="0" fontId="21" fillId="3" borderId="9" xfId="76" applyFont="1" applyFill="1" applyBorder="1" applyAlignment="1">
      <alignment horizontal="center" vertical="center" wrapText="1"/>
    </xf>
    <xf numFmtId="0" fontId="21" fillId="3" borderId="13" xfId="76" applyFont="1" applyFill="1" applyBorder="1" applyAlignment="1">
      <alignment horizontal="center" vertical="center" wrapText="1"/>
    </xf>
    <xf numFmtId="0" fontId="21" fillId="3" borderId="10" xfId="76" applyFont="1" applyFill="1" applyBorder="1" applyAlignment="1">
      <alignment horizontal="center" vertical="center" wrapText="1"/>
    </xf>
    <xf numFmtId="0" fontId="21" fillId="3" borderId="19" xfId="76" applyFont="1" applyFill="1" applyBorder="1" applyAlignment="1">
      <alignment horizontal="center" vertical="top" wrapText="1"/>
    </xf>
    <xf numFmtId="0" fontId="21" fillId="3" borderId="1" xfId="76" applyFont="1" applyFill="1" applyBorder="1" applyAlignment="1">
      <alignment horizontal="center" vertical="center" wrapText="1"/>
    </xf>
    <xf numFmtId="0" fontId="21" fillId="3" borderId="2" xfId="77" applyNumberFormat="1" applyFont="1" applyFill="1" applyBorder="1" applyAlignment="1">
      <alignment horizontal="center" vertical="center" wrapText="1"/>
    </xf>
    <xf numFmtId="0" fontId="21" fillId="3" borderId="6" xfId="77" applyNumberFormat="1" applyFont="1" applyFill="1" applyBorder="1" applyAlignment="1">
      <alignment horizontal="center" vertical="center" wrapText="1"/>
    </xf>
    <xf numFmtId="0" fontId="21" fillId="3" borderId="7" xfId="76" applyFont="1" applyFill="1" applyBorder="1" applyAlignment="1">
      <alignment horizontal="center" vertical="center" wrapText="1"/>
    </xf>
    <xf numFmtId="0" fontId="21" fillId="3" borderId="3" xfId="76" applyFont="1" applyFill="1" applyBorder="1" applyAlignment="1">
      <alignment horizontal="center" vertical="center" wrapText="1"/>
    </xf>
    <xf numFmtId="0" fontId="14" fillId="0" borderId="0" xfId="11" applyFont="1" applyAlignment="1">
      <alignment horizontal="right" vertical="center" wrapText="1"/>
    </xf>
    <xf numFmtId="0" fontId="14" fillId="0" borderId="0" xfId="11" applyFont="1" applyFill="1" applyAlignment="1">
      <alignment horizontal="center" vertical="center" wrapText="1"/>
    </xf>
    <xf numFmtId="0" fontId="17" fillId="0" borderId="1" xfId="11" applyFont="1" applyBorder="1" applyAlignment="1">
      <alignment horizontal="center" vertical="center" wrapText="1"/>
    </xf>
    <xf numFmtId="0" fontId="17" fillId="0" borderId="1" xfId="1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6" xfId="11" applyFont="1" applyFill="1" applyBorder="1" applyAlignment="1">
      <alignment horizontal="center" vertical="center" wrapText="1"/>
    </xf>
    <xf numFmtId="0" fontId="17" fillId="0" borderId="18" xfId="11" applyFont="1" applyFill="1" applyBorder="1" applyAlignment="1">
      <alignment horizontal="center" vertical="center" wrapText="1"/>
    </xf>
    <xf numFmtId="0" fontId="18" fillId="0" borderId="7" xfId="0" applyFont="1" applyFill="1" applyBorder="1" applyAlignment="1">
      <alignment horizontal="center" vertical="center" wrapText="1"/>
    </xf>
    <xf numFmtId="0" fontId="31" fillId="0" borderId="0" xfId="7" applyFont="1" applyFill="1" applyAlignment="1">
      <alignment horizontal="right" vertical="top" wrapText="1"/>
    </xf>
    <xf numFmtId="0" fontId="21" fillId="0" borderId="0" xfId="7" applyFont="1" applyFill="1" applyAlignment="1">
      <alignment horizontal="right" vertical="top" wrapText="1"/>
    </xf>
    <xf numFmtId="0" fontId="31" fillId="0" borderId="0" xfId="7" applyFont="1" applyFill="1" applyAlignment="1">
      <alignment horizontal="center" vertical="top" wrapText="1"/>
    </xf>
    <xf numFmtId="0" fontId="21" fillId="0" borderId="9" xfId="7" applyFont="1" applyFill="1" applyBorder="1" applyAlignment="1">
      <alignment horizontal="center" vertical="center" wrapText="1"/>
    </xf>
    <xf numFmtId="0" fontId="21" fillId="0" borderId="10" xfId="7" applyFont="1" applyFill="1" applyBorder="1" applyAlignment="1">
      <alignment horizontal="center" vertical="center" wrapText="1"/>
    </xf>
    <xf numFmtId="0" fontId="21" fillId="0" borderId="10" xfId="7" applyFont="1" applyFill="1" applyBorder="1" applyAlignment="1">
      <alignment horizontal="center" vertical="top" wrapText="1"/>
    </xf>
    <xf numFmtId="0" fontId="21" fillId="0" borderId="1" xfId="7" applyFont="1" applyFill="1" applyBorder="1" applyAlignment="1">
      <alignment horizontal="center" vertical="center" wrapText="1"/>
    </xf>
    <xf numFmtId="0" fontId="21" fillId="0" borderId="2" xfId="15" applyNumberFormat="1" applyFont="1" applyFill="1" applyBorder="1" applyAlignment="1">
      <alignment horizontal="center" vertical="center" wrapText="1"/>
    </xf>
    <xf numFmtId="0" fontId="21" fillId="0" borderId="4" xfId="15" applyNumberFormat="1" applyFont="1" applyFill="1" applyBorder="1" applyAlignment="1">
      <alignment horizontal="center" vertical="center" wrapText="1"/>
    </xf>
    <xf numFmtId="0" fontId="21" fillId="0" borderId="7" xfId="7" applyFont="1" applyFill="1" applyBorder="1" applyAlignment="1">
      <alignment horizontal="center" vertical="center" wrapText="1"/>
    </xf>
    <xf numFmtId="0" fontId="21" fillId="0" borderId="3" xfId="7" applyFont="1" applyFill="1" applyBorder="1" applyAlignment="1">
      <alignment horizontal="center" vertical="center" wrapText="1"/>
    </xf>
    <xf numFmtId="0" fontId="20" fillId="0" borderId="7" xfId="27" applyFont="1" applyFill="1" applyBorder="1" applyAlignment="1">
      <alignment horizontal="center" vertical="center" wrapText="1"/>
    </xf>
    <xf numFmtId="0" fontId="20" fillId="0" borderId="3" xfId="27" applyFont="1" applyFill="1" applyBorder="1" applyAlignment="1">
      <alignment horizontal="center" vertical="center" wrapText="1"/>
    </xf>
    <xf numFmtId="0" fontId="41" fillId="0" borderId="0" xfId="6" applyFont="1" applyAlignment="1">
      <alignment horizontal="right" vertical="center" wrapText="1"/>
    </xf>
    <xf numFmtId="0" fontId="19" fillId="0" borderId="0" xfId="27" applyFont="1" applyFill="1" applyAlignment="1">
      <alignment horizontal="center" vertical="center" wrapText="1"/>
    </xf>
    <xf numFmtId="0" fontId="20" fillId="0" borderId="1" xfId="27" applyFont="1" applyBorder="1" applyAlignment="1">
      <alignment horizontal="center" vertical="center" wrapText="1"/>
    </xf>
    <xf numFmtId="0" fontId="20" fillId="0" borderId="1" xfId="27" applyFont="1" applyFill="1" applyBorder="1" applyAlignment="1">
      <alignment horizontal="center" vertical="center" wrapText="1"/>
    </xf>
    <xf numFmtId="0" fontId="20" fillId="0" borderId="8" xfId="27" applyFont="1" applyFill="1" applyBorder="1" applyAlignment="1">
      <alignment horizontal="center" vertical="center" wrapText="1"/>
    </xf>
    <xf numFmtId="0" fontId="20" fillId="0" borderId="2" xfId="27" applyFont="1" applyFill="1" applyBorder="1" applyAlignment="1">
      <alignment horizontal="center" vertical="center" wrapText="1"/>
    </xf>
    <xf numFmtId="0" fontId="20" fillId="0" borderId="4" xfId="27" applyFont="1" applyFill="1" applyBorder="1" applyAlignment="1">
      <alignment horizontal="center" vertical="center" wrapText="1"/>
    </xf>
    <xf numFmtId="0" fontId="31" fillId="0" borderId="0" xfId="10" applyFont="1" applyFill="1" applyAlignment="1">
      <alignment horizontal="right" vertical="center" wrapText="1"/>
    </xf>
    <xf numFmtId="0" fontId="31" fillId="0" borderId="0" xfId="10" applyFont="1" applyFill="1" applyBorder="1" applyAlignment="1">
      <alignment horizontal="center" vertical="center" wrapText="1"/>
    </xf>
    <xf numFmtId="0" fontId="21" fillId="0" borderId="9" xfId="10" applyFont="1" applyFill="1" applyBorder="1" applyAlignment="1">
      <alignment horizontal="center" vertical="center" wrapText="1"/>
    </xf>
    <xf numFmtId="0" fontId="21" fillId="0" borderId="9" xfId="10" applyFont="1" applyFill="1" applyBorder="1" applyAlignment="1">
      <alignment horizontal="center" vertical="top" wrapText="1"/>
    </xf>
    <xf numFmtId="0" fontId="21" fillId="0" borderId="13" xfId="75" applyNumberFormat="1" applyFont="1" applyFill="1" applyBorder="1" applyAlignment="1">
      <alignment horizontal="center" vertical="center" wrapText="1"/>
    </xf>
    <xf numFmtId="0" fontId="21" fillId="0" borderId="5" xfId="75" applyNumberFormat="1" applyFont="1" applyFill="1" applyBorder="1" applyAlignment="1">
      <alignment horizontal="center" vertical="center" wrapText="1"/>
    </xf>
    <xf numFmtId="0" fontId="21" fillId="0" borderId="10" xfId="10" applyFont="1" applyFill="1" applyBorder="1" applyAlignment="1">
      <alignment horizontal="center" vertical="center" wrapText="1"/>
    </xf>
    <xf numFmtId="0" fontId="21" fillId="0" borderId="14" xfId="10" applyFont="1" applyFill="1" applyBorder="1" applyAlignment="1">
      <alignment horizontal="center" vertical="center" wrapText="1"/>
    </xf>
    <xf numFmtId="0" fontId="31" fillId="0" borderId="0" xfId="6" applyFont="1" applyFill="1" applyBorder="1" applyAlignment="1">
      <alignment horizontal="center" vertical="center" wrapText="1"/>
    </xf>
    <xf numFmtId="0" fontId="21" fillId="0" borderId="1" xfId="6" applyFont="1" applyFill="1" applyBorder="1" applyAlignment="1">
      <alignment horizontal="center" vertical="center" wrapText="1"/>
    </xf>
    <xf numFmtId="0" fontId="21" fillId="0" borderId="1" xfId="6" applyFont="1" applyFill="1" applyBorder="1" applyAlignment="1">
      <alignment horizontal="center" vertical="top" wrapText="1"/>
    </xf>
    <xf numFmtId="0" fontId="21" fillId="0" borderId="1" xfId="75" applyNumberFormat="1" applyFont="1" applyFill="1" applyBorder="1" applyAlignment="1">
      <alignment horizontal="center" vertical="center" wrapText="1"/>
    </xf>
    <xf numFmtId="0" fontId="19" fillId="0" borderId="0" xfId="26" applyFont="1" applyFill="1" applyAlignment="1">
      <alignment horizontal="right" vertical="top" wrapText="1"/>
    </xf>
    <xf numFmtId="0" fontId="19" fillId="0" borderId="0" xfId="26" applyFont="1" applyFill="1" applyBorder="1" applyAlignment="1">
      <alignment horizontal="center" vertical="center" wrapText="1"/>
    </xf>
    <xf numFmtId="0" fontId="20" fillId="0" borderId="1" xfId="26" applyFont="1" applyFill="1" applyBorder="1" applyAlignment="1">
      <alignment horizontal="center" vertical="center" wrapText="1"/>
    </xf>
    <xf numFmtId="0" fontId="41" fillId="0" borderId="0" xfId="0" applyFont="1" applyFill="1" applyAlignment="1">
      <alignment horizontal="center" vertical="center"/>
    </xf>
    <xf numFmtId="0" fontId="21" fillId="3" borderId="9" xfId="71" applyFont="1" applyFill="1" applyBorder="1" applyAlignment="1">
      <alignment horizontal="center" vertical="center" wrapText="1"/>
    </xf>
    <xf numFmtId="0" fontId="21" fillId="3" borderId="13" xfId="71" applyFont="1" applyFill="1" applyBorder="1" applyAlignment="1">
      <alignment horizontal="center" vertical="center" wrapText="1"/>
    </xf>
    <xf numFmtId="0" fontId="21" fillId="3" borderId="10" xfId="71" applyFont="1" applyFill="1" applyBorder="1" applyAlignment="1">
      <alignment horizontal="center" vertical="center" wrapText="1"/>
    </xf>
    <xf numFmtId="0" fontId="21" fillId="3" borderId="19" xfId="71" applyFont="1" applyFill="1" applyBorder="1" applyAlignment="1">
      <alignment horizontal="center" vertical="top" wrapText="1"/>
    </xf>
    <xf numFmtId="0" fontId="21" fillId="3" borderId="1" xfId="71" applyFont="1" applyFill="1" applyBorder="1" applyAlignment="1">
      <alignment horizontal="center" vertical="center" wrapText="1"/>
    </xf>
    <xf numFmtId="0" fontId="21" fillId="3" borderId="2" xfId="72" applyNumberFormat="1" applyFont="1" applyFill="1" applyBorder="1" applyAlignment="1">
      <alignment horizontal="center" vertical="center" wrapText="1"/>
    </xf>
    <xf numFmtId="0" fontId="21" fillId="3" borderId="6" xfId="72" applyNumberFormat="1" applyFont="1" applyFill="1" applyBorder="1" applyAlignment="1">
      <alignment horizontal="center" vertical="center" wrapText="1"/>
    </xf>
    <xf numFmtId="0" fontId="21" fillId="3" borderId="7" xfId="71" applyFont="1" applyFill="1" applyBorder="1" applyAlignment="1">
      <alignment horizontal="center" vertical="center" wrapText="1"/>
    </xf>
    <xf numFmtId="0" fontId="21" fillId="3" borderId="3" xfId="71" applyFont="1" applyFill="1" applyBorder="1" applyAlignment="1">
      <alignment horizontal="center" vertical="center" wrapText="1"/>
    </xf>
    <xf numFmtId="0" fontId="21" fillId="3" borderId="1" xfId="32" applyFont="1" applyFill="1" applyBorder="1" applyAlignment="1">
      <alignment horizontal="center" vertical="center" wrapText="1"/>
    </xf>
    <xf numFmtId="0" fontId="21" fillId="3" borderId="1" xfId="32" applyFont="1" applyFill="1" applyBorder="1" applyAlignment="1">
      <alignment horizontal="center" vertical="top" wrapText="1"/>
    </xf>
    <xf numFmtId="0" fontId="21" fillId="3" borderId="2" xfId="32" applyFont="1" applyFill="1" applyBorder="1" applyAlignment="1">
      <alignment horizontal="center" vertical="center" wrapText="1"/>
    </xf>
    <xf numFmtId="0" fontId="21" fillId="3" borderId="4" xfId="32" applyFont="1" applyFill="1" applyBorder="1" applyAlignment="1">
      <alignment horizontal="center" vertical="center" wrapText="1"/>
    </xf>
    <xf numFmtId="0" fontId="18" fillId="0" borderId="0" xfId="30" applyFont="1" applyFill="1" applyAlignment="1">
      <alignment horizontal="right" vertical="top" wrapText="1"/>
    </xf>
    <xf numFmtId="0" fontId="31" fillId="0" borderId="0" xfId="30" applyFont="1" applyFill="1" applyAlignment="1">
      <alignment horizontal="right" vertical="top" wrapText="1"/>
    </xf>
    <xf numFmtId="0" fontId="21" fillId="0" borderId="0" xfId="30" applyFont="1" applyFill="1" applyAlignment="1">
      <alignment horizontal="right" vertical="top" wrapText="1"/>
    </xf>
    <xf numFmtId="0" fontId="19" fillId="0" borderId="20" xfId="30" applyFont="1" applyFill="1" applyBorder="1" applyAlignment="1">
      <alignment horizontal="center" vertical="center" wrapText="1"/>
    </xf>
    <xf numFmtId="0" fontId="21" fillId="0" borderId="2" xfId="30" applyFont="1" applyFill="1" applyBorder="1" applyAlignment="1">
      <alignment horizontal="center" vertical="center" wrapText="1"/>
    </xf>
    <xf numFmtId="0" fontId="21" fillId="0" borderId="6" xfId="30" applyFont="1" applyFill="1" applyBorder="1" applyAlignment="1">
      <alignment horizontal="center" vertical="center" wrapText="1"/>
    </xf>
    <xf numFmtId="0" fontId="21" fillId="0" borderId="4" xfId="30" applyFont="1" applyFill="1" applyBorder="1" applyAlignment="1">
      <alignment horizontal="center" vertical="center" wrapText="1"/>
    </xf>
    <xf numFmtId="0" fontId="21" fillId="0" borderId="1" xfId="30" applyFont="1" applyFill="1" applyBorder="1" applyAlignment="1">
      <alignment horizontal="center" vertical="center" wrapText="1"/>
    </xf>
    <xf numFmtId="0" fontId="21" fillId="0" borderId="7" xfId="30" applyFont="1" applyFill="1" applyBorder="1" applyAlignment="1">
      <alignment horizontal="center" vertical="center" wrapText="1"/>
    </xf>
    <xf numFmtId="0" fontId="21" fillId="0" borderId="8" xfId="30" applyFont="1" applyFill="1" applyBorder="1" applyAlignment="1">
      <alignment horizontal="center" vertical="center" wrapText="1"/>
    </xf>
    <xf numFmtId="0" fontId="21" fillId="0" borderId="3" xfId="30" applyFont="1" applyFill="1" applyBorder="1" applyAlignment="1">
      <alignment horizontal="center" vertical="center" wrapText="1"/>
    </xf>
    <xf numFmtId="0" fontId="31" fillId="0" borderId="0" xfId="30" applyFont="1" applyFill="1" applyAlignment="1">
      <alignment horizontal="right" wrapText="1"/>
    </xf>
    <xf numFmtId="0" fontId="21" fillId="0" borderId="0" xfId="30" applyFont="1" applyFill="1" applyAlignment="1">
      <alignment horizontal="right" wrapText="1"/>
    </xf>
    <xf numFmtId="0" fontId="19" fillId="0" borderId="20" xfId="76" applyFont="1" applyFill="1" applyBorder="1" applyAlignment="1">
      <alignment horizontal="center" vertical="center" wrapText="1"/>
    </xf>
    <xf numFmtId="0" fontId="21" fillId="0" borderId="2" xfId="76" applyFont="1" applyFill="1" applyBorder="1" applyAlignment="1">
      <alignment horizontal="center" vertical="center" wrapText="1"/>
    </xf>
    <xf numFmtId="0" fontId="21" fillId="0" borderId="6" xfId="76" applyFont="1" applyFill="1" applyBorder="1" applyAlignment="1">
      <alignment horizontal="center" vertical="center" wrapText="1"/>
    </xf>
    <xf numFmtId="0" fontId="21" fillId="0" borderId="4" xfId="76" applyFont="1" applyFill="1" applyBorder="1" applyAlignment="1">
      <alignment horizontal="center" vertical="center" wrapText="1"/>
    </xf>
    <xf numFmtId="0" fontId="21" fillId="0" borderId="1" xfId="76" applyFont="1" applyFill="1" applyBorder="1" applyAlignment="1">
      <alignment horizontal="center" vertical="center" wrapText="1"/>
    </xf>
    <xf numFmtId="0" fontId="21" fillId="0" borderId="7" xfId="76" applyFont="1" applyFill="1" applyBorder="1" applyAlignment="1">
      <alignment horizontal="center" vertical="center" wrapText="1"/>
    </xf>
    <xf numFmtId="0" fontId="21" fillId="0" borderId="8" xfId="76" applyFont="1" applyFill="1" applyBorder="1" applyAlignment="1">
      <alignment horizontal="center" vertical="center" wrapText="1"/>
    </xf>
    <xf numFmtId="0" fontId="21" fillId="0" borderId="3" xfId="76" applyFont="1" applyFill="1" applyBorder="1" applyAlignment="1">
      <alignment horizontal="center" vertical="center" wrapText="1"/>
    </xf>
    <xf numFmtId="0" fontId="31" fillId="0" borderId="0" xfId="30" applyFont="1" applyFill="1" applyAlignment="1">
      <alignment horizontal="right" vertical="center" wrapText="1"/>
    </xf>
    <xf numFmtId="0" fontId="21" fillId="0" borderId="0" xfId="30" applyFont="1" applyFill="1" applyAlignment="1">
      <alignment horizontal="right" vertical="center" wrapText="1"/>
    </xf>
    <xf numFmtId="0" fontId="19" fillId="0" borderId="0" xfId="5" applyFont="1" applyFill="1" applyBorder="1" applyAlignment="1">
      <alignment horizontal="center" vertical="center" wrapText="1"/>
    </xf>
    <xf numFmtId="0" fontId="20" fillId="0" borderId="1" xfId="22" applyNumberFormat="1" applyFont="1" applyFill="1" applyBorder="1" applyAlignment="1">
      <alignment horizontal="center" vertical="center" wrapText="1"/>
    </xf>
    <xf numFmtId="0" fontId="20" fillId="0" borderId="1" xfId="5" applyFont="1" applyFill="1" applyBorder="1" applyAlignment="1">
      <alignment horizontal="center" vertical="center" wrapText="1"/>
    </xf>
    <xf numFmtId="1" fontId="20" fillId="0" borderId="1" xfId="5" applyNumberFormat="1" applyFont="1" applyFill="1" applyBorder="1" applyAlignment="1">
      <alignment horizontal="center" vertical="center" wrapText="1"/>
    </xf>
    <xf numFmtId="0" fontId="19" fillId="0" borderId="0" xfId="22" applyFont="1" applyFill="1" applyAlignment="1">
      <alignment horizontal="right" vertical="center" wrapText="1"/>
    </xf>
    <xf numFmtId="0" fontId="20" fillId="0" borderId="1" xfId="0" applyNumberFormat="1" applyFont="1" applyFill="1" applyBorder="1" applyAlignment="1">
      <alignment horizontal="center" vertical="center" wrapText="1"/>
    </xf>
    <xf numFmtId="0" fontId="41" fillId="0" borderId="0" xfId="25" applyFont="1" applyFill="1" applyAlignment="1">
      <alignment horizontal="center" vertical="center" wrapText="1"/>
    </xf>
    <xf numFmtId="0" fontId="20" fillId="0" borderId="1" xfId="25" applyNumberFormat="1" applyFont="1" applyFill="1" applyBorder="1" applyAlignment="1">
      <alignment horizontal="center" vertical="center" wrapText="1"/>
    </xf>
    <xf numFmtId="0" fontId="19" fillId="0" borderId="0" xfId="7" applyFont="1" applyAlignment="1">
      <alignment horizontal="right" vertical="top" wrapText="1"/>
    </xf>
    <xf numFmtId="0" fontId="19" fillId="0" borderId="0" xfId="7" applyFont="1" applyAlignment="1">
      <alignment horizontal="center" vertical="center" wrapText="1"/>
    </xf>
    <xf numFmtId="0" fontId="22" fillId="0" borderId="1" xfId="7" applyFont="1" applyBorder="1" applyAlignment="1">
      <alignment horizontal="center" vertical="center" wrapText="1" shrinkToFit="1"/>
    </xf>
    <xf numFmtId="0" fontId="21" fillId="0" borderId="1" xfId="7" applyFont="1" applyBorder="1" applyAlignment="1">
      <alignment horizontal="center" vertical="center" wrapText="1" shrinkToFit="1"/>
    </xf>
    <xf numFmtId="0" fontId="31" fillId="3" borderId="0" xfId="45" applyFont="1" applyFill="1" applyAlignment="1">
      <alignment horizontal="right" vertical="center" wrapText="1"/>
    </xf>
    <xf numFmtId="0" fontId="31" fillId="3" borderId="0" xfId="45" applyFont="1" applyFill="1" applyAlignment="1">
      <alignment horizontal="center" vertical="center" wrapText="1"/>
    </xf>
    <xf numFmtId="0" fontId="21" fillId="3" borderId="9" xfId="45" applyFont="1" applyFill="1" applyBorder="1" applyAlignment="1">
      <alignment horizontal="center" vertical="center" wrapText="1"/>
    </xf>
    <xf numFmtId="0" fontId="21" fillId="3" borderId="13" xfId="45" applyFont="1" applyFill="1" applyBorder="1" applyAlignment="1">
      <alignment horizontal="center" vertical="center" wrapText="1"/>
    </xf>
    <xf numFmtId="0" fontId="21" fillId="3" borderId="10" xfId="45" applyFont="1" applyFill="1" applyBorder="1" applyAlignment="1">
      <alignment horizontal="center" vertical="center" wrapText="1"/>
    </xf>
    <xf numFmtId="0" fontId="21" fillId="3" borderId="19" xfId="45" applyFont="1" applyFill="1" applyBorder="1" applyAlignment="1">
      <alignment horizontal="center" vertical="top" wrapText="1"/>
    </xf>
    <xf numFmtId="0" fontId="21" fillId="3" borderId="1" xfId="45" applyFont="1" applyFill="1" applyBorder="1" applyAlignment="1">
      <alignment horizontal="center" vertical="center" wrapText="1"/>
    </xf>
    <xf numFmtId="0" fontId="21" fillId="3" borderId="2" xfId="50" applyNumberFormat="1" applyFont="1" applyFill="1" applyBorder="1" applyAlignment="1">
      <alignment horizontal="center" vertical="center" wrapText="1"/>
    </xf>
    <xf numFmtId="0" fontId="21" fillId="3" borderId="6" xfId="50" applyNumberFormat="1" applyFont="1" applyFill="1" applyBorder="1" applyAlignment="1">
      <alignment horizontal="center" vertical="center" wrapText="1"/>
    </xf>
    <xf numFmtId="0" fontId="21" fillId="3" borderId="7" xfId="45" applyFont="1" applyFill="1" applyBorder="1" applyAlignment="1">
      <alignment horizontal="center" vertical="center" wrapText="1"/>
    </xf>
    <xf numFmtId="0" fontId="21" fillId="3" borderId="3" xfId="45" applyFont="1" applyFill="1" applyBorder="1" applyAlignment="1">
      <alignment horizontal="center" vertical="center" wrapText="1"/>
    </xf>
    <xf numFmtId="0" fontId="21" fillId="3" borderId="2" xfId="47" applyFont="1" applyFill="1" applyBorder="1" applyAlignment="1">
      <alignment horizontal="center" vertical="center" wrapText="1"/>
    </xf>
    <xf numFmtId="0" fontId="21" fillId="3" borderId="6" xfId="47" applyFont="1" applyFill="1" applyBorder="1" applyAlignment="1">
      <alignment horizontal="center" vertical="center" wrapText="1"/>
    </xf>
    <xf numFmtId="0" fontId="21" fillId="3" borderId="4" xfId="47" applyFont="1" applyFill="1" applyBorder="1" applyAlignment="1">
      <alignment horizontal="center" vertical="center" wrapText="1"/>
    </xf>
    <xf numFmtId="0" fontId="21" fillId="3" borderId="7" xfId="47" applyFont="1" applyFill="1" applyBorder="1" applyAlignment="1">
      <alignment horizontal="center" vertical="center" wrapText="1"/>
    </xf>
    <xf numFmtId="0" fontId="21" fillId="3" borderId="3" xfId="47" applyFont="1" applyFill="1" applyBorder="1" applyAlignment="1">
      <alignment horizontal="center" vertical="center" wrapText="1"/>
    </xf>
    <xf numFmtId="0" fontId="31" fillId="3" borderId="0" xfId="47" applyFont="1" applyFill="1" applyAlignment="1">
      <alignment horizontal="right" vertical="top" wrapText="1"/>
    </xf>
    <xf numFmtId="0" fontId="21" fillId="3" borderId="0" xfId="47" applyFont="1" applyFill="1" applyAlignment="1">
      <alignment horizontal="right" vertical="top" wrapText="1"/>
    </xf>
    <xf numFmtId="0" fontId="31" fillId="3" borderId="20" xfId="47" applyFont="1" applyFill="1" applyBorder="1" applyAlignment="1">
      <alignment horizontal="center" vertical="center" wrapText="1"/>
    </xf>
    <xf numFmtId="0" fontId="21" fillId="3" borderId="1" xfId="47" applyFont="1" applyFill="1" applyBorder="1" applyAlignment="1">
      <alignment horizontal="center" vertical="center" wrapText="1"/>
    </xf>
    <xf numFmtId="0" fontId="21" fillId="3" borderId="1" xfId="47" applyFont="1" applyFill="1" applyBorder="1" applyAlignment="1">
      <alignment horizontal="center" vertical="center"/>
    </xf>
    <xf numFmtId="0" fontId="21" fillId="3" borderId="15" xfId="47" applyFont="1" applyFill="1" applyBorder="1" applyAlignment="1">
      <alignment horizontal="center" vertical="center" wrapText="1"/>
    </xf>
    <xf numFmtId="0" fontId="21" fillId="3" borderId="21" xfId="47" applyFont="1" applyFill="1" applyBorder="1" applyAlignment="1">
      <alignment horizontal="center" vertical="center" wrapText="1"/>
    </xf>
    <xf numFmtId="0" fontId="21" fillId="3" borderId="16" xfId="47" applyFont="1" applyFill="1" applyBorder="1" applyAlignment="1">
      <alignment horizontal="center" vertical="center" wrapText="1"/>
    </xf>
    <xf numFmtId="0" fontId="21" fillId="3" borderId="17" xfId="47" applyFont="1" applyFill="1" applyBorder="1" applyAlignment="1">
      <alignment horizontal="center" vertical="center" wrapText="1"/>
    </xf>
    <xf numFmtId="0" fontId="21" fillId="3" borderId="20" xfId="47" applyFont="1" applyFill="1" applyBorder="1" applyAlignment="1">
      <alignment horizontal="center" vertical="center" wrapText="1"/>
    </xf>
    <xf numFmtId="0" fontId="21" fillId="3" borderId="18" xfId="47" applyFont="1" applyFill="1" applyBorder="1" applyAlignment="1">
      <alignment horizontal="center" vertical="center" wrapText="1"/>
    </xf>
    <xf numFmtId="0" fontId="21" fillId="3" borderId="8" xfId="47" applyFont="1" applyFill="1" applyBorder="1" applyAlignment="1">
      <alignment horizontal="center" vertical="center" wrapText="1"/>
    </xf>
    <xf numFmtId="0" fontId="37" fillId="3" borderId="15" xfId="47" applyFont="1" applyFill="1" applyBorder="1" applyAlignment="1">
      <alignment horizontal="center"/>
    </xf>
    <xf numFmtId="0" fontId="37" fillId="3" borderId="21" xfId="47" applyFont="1" applyFill="1" applyBorder="1" applyAlignment="1">
      <alignment horizontal="center"/>
    </xf>
    <xf numFmtId="0" fontId="37" fillId="3" borderId="16" xfId="47" applyFont="1" applyFill="1" applyBorder="1" applyAlignment="1">
      <alignment horizontal="center"/>
    </xf>
    <xf numFmtId="0" fontId="19" fillId="0" borderId="0" xfId="8" applyFont="1" applyFill="1" applyAlignment="1">
      <alignment horizontal="center" vertical="center" wrapText="1"/>
    </xf>
    <xf numFmtId="0" fontId="20" fillId="0" borderId="1" xfId="2" applyFont="1" applyFill="1" applyBorder="1" applyAlignment="1">
      <alignment horizontal="center" vertical="center" wrapText="1"/>
    </xf>
    <xf numFmtId="0" fontId="20" fillId="0" borderId="1" xfId="53" applyNumberFormat="1" applyFont="1" applyFill="1" applyBorder="1" applyAlignment="1">
      <alignment horizontal="center" vertical="center" wrapText="1"/>
    </xf>
    <xf numFmtId="0" fontId="53" fillId="3" borderId="0" xfId="10" applyFont="1" applyFill="1" applyAlignment="1">
      <alignment horizontal="right" vertical="center" wrapText="1"/>
    </xf>
    <xf numFmtId="0" fontId="53" fillId="0" borderId="0" xfId="10" applyFont="1" applyFill="1" applyAlignment="1">
      <alignment horizontal="center" vertical="center" wrapText="1"/>
    </xf>
    <xf numFmtId="0" fontId="49" fillId="3" borderId="1" xfId="10" applyFont="1" applyFill="1" applyBorder="1" applyAlignment="1">
      <alignment horizontal="center" vertical="center"/>
    </xf>
    <xf numFmtId="0" fontId="49" fillId="3" borderId="1" xfId="10" applyFont="1" applyFill="1" applyBorder="1" applyAlignment="1">
      <alignment horizontal="center" vertical="center" wrapText="1"/>
    </xf>
    <xf numFmtId="0" fontId="49" fillId="0" borderId="1" xfId="2" applyFont="1" applyFill="1" applyBorder="1" applyAlignment="1">
      <alignment horizontal="center" vertical="center" wrapText="1"/>
    </xf>
    <xf numFmtId="0" fontId="28" fillId="3" borderId="0" xfId="8" applyFont="1" applyFill="1" applyAlignment="1">
      <alignment horizontal="right" vertical="top" wrapText="1"/>
    </xf>
    <xf numFmtId="0" fontId="28" fillId="3" borderId="0" xfId="8" applyFont="1" applyFill="1" applyAlignment="1">
      <alignment horizontal="center" vertical="center" wrapText="1"/>
    </xf>
    <xf numFmtId="0" fontId="18" fillId="3" borderId="13" xfId="2" applyFont="1" applyFill="1" applyBorder="1" applyAlignment="1">
      <alignment horizontal="center" vertical="center" wrapText="1"/>
    </xf>
    <xf numFmtId="0" fontId="18" fillId="3" borderId="22" xfId="2"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19" xfId="53" applyNumberFormat="1" applyFont="1" applyFill="1" applyBorder="1" applyAlignment="1">
      <alignment horizontal="center" vertical="center" wrapText="1"/>
    </xf>
    <xf numFmtId="0" fontId="18" fillId="3" borderId="23" xfId="53" applyNumberFormat="1" applyFont="1" applyFill="1" applyBorder="1" applyAlignment="1">
      <alignment horizontal="center" vertical="center" wrapText="1"/>
    </xf>
    <xf numFmtId="0" fontId="18" fillId="3" borderId="11" xfId="53" applyNumberFormat="1"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2"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7"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9" fillId="0" borderId="0" xfId="27" applyFont="1" applyFill="1" applyAlignment="1">
      <alignment horizontal="right" vertical="top" wrapText="1"/>
    </xf>
    <xf numFmtId="0" fontId="20" fillId="0" borderId="20" xfId="27" applyFont="1" applyFill="1" applyBorder="1" applyAlignment="1">
      <alignment horizontal="right" vertical="top"/>
    </xf>
    <xf numFmtId="0" fontId="20" fillId="0" borderId="6" xfId="27" applyFont="1" applyFill="1" applyBorder="1" applyAlignment="1">
      <alignment horizontal="center" vertical="center" wrapText="1"/>
    </xf>
    <xf numFmtId="0" fontId="20" fillId="0" borderId="4" xfId="27" applyFont="1" applyFill="1" applyBorder="1" applyAlignment="1">
      <alignment horizontal="center" vertical="center"/>
    </xf>
    <xf numFmtId="0" fontId="20" fillId="0" borderId="4" xfId="28" applyFont="1" applyFill="1" applyBorder="1" applyAlignment="1">
      <alignment horizontal="center" vertical="center" wrapText="1"/>
    </xf>
    <xf numFmtId="0" fontId="20" fillId="0" borderId="1" xfId="27" applyFont="1" applyFill="1" applyBorder="1" applyAlignment="1">
      <alignment horizontal="center"/>
    </xf>
    <xf numFmtId="0" fontId="20" fillId="0" borderId="1" xfId="39" applyFont="1" applyFill="1" applyBorder="1" applyAlignment="1">
      <alignment horizontal="center" vertical="center" wrapText="1"/>
    </xf>
    <xf numFmtId="0" fontId="50" fillId="0" borderId="1" xfId="27" applyFont="1" applyFill="1" applyBorder="1" applyAlignment="1">
      <alignment horizontal="left" vertical="center" indent="1"/>
    </xf>
    <xf numFmtId="0" fontId="50" fillId="0" borderId="7" xfId="27" applyFont="1" applyFill="1" applyBorder="1" applyAlignment="1">
      <alignment horizontal="left" indent="1"/>
    </xf>
    <xf numFmtId="0" fontId="50" fillId="0" borderId="3" xfId="27" applyFont="1" applyFill="1" applyBorder="1" applyAlignment="1">
      <alignment horizontal="left" indent="1"/>
    </xf>
    <xf numFmtId="0" fontId="59" fillId="0" borderId="1" xfId="27" applyFont="1" applyFill="1" applyBorder="1" applyAlignment="1">
      <alignment horizontal="left" indent="1"/>
    </xf>
    <xf numFmtId="0" fontId="50" fillId="0" borderId="1" xfId="27" applyFont="1" applyBorder="1" applyAlignment="1">
      <alignment horizontal="left" vertical="center" indent="1"/>
    </xf>
    <xf numFmtId="0" fontId="17" fillId="0" borderId="1" xfId="27" applyFont="1" applyBorder="1" applyAlignment="1">
      <alignment horizontal="center" vertical="center" wrapText="1"/>
    </xf>
    <xf numFmtId="0" fontId="50" fillId="0" borderId="7" xfId="27" applyFont="1" applyBorder="1" applyAlignment="1">
      <alignment horizontal="left" indent="1"/>
    </xf>
    <xf numFmtId="0" fontId="50" fillId="0" borderId="3" xfId="27" applyFont="1" applyBorder="1" applyAlignment="1">
      <alignment horizontal="left" indent="1"/>
    </xf>
    <xf numFmtId="0" fontId="59" fillId="0" borderId="1" xfId="27" applyFont="1" applyBorder="1" applyAlignment="1">
      <alignment horizontal="left" indent="1"/>
    </xf>
    <xf numFmtId="0" fontId="19" fillId="0" borderId="0" xfId="27" applyFont="1" applyAlignment="1">
      <alignment horizontal="right" vertical="top" wrapText="1"/>
    </xf>
    <xf numFmtId="0" fontId="19" fillId="0" borderId="0" xfId="27" applyFont="1" applyAlignment="1">
      <alignment horizontal="center" vertical="top" wrapText="1"/>
    </xf>
    <xf numFmtId="0" fontId="17" fillId="0" borderId="20" xfId="27" applyFont="1" applyBorder="1" applyAlignment="1">
      <alignment horizontal="right" vertical="top"/>
    </xf>
    <xf numFmtId="0" fontId="17" fillId="0" borderId="2" xfId="27" applyFont="1" applyBorder="1" applyAlignment="1">
      <alignment horizontal="center" vertical="center" wrapText="1"/>
    </xf>
    <xf numFmtId="0" fontId="17" fillId="0" borderId="6" xfId="27" applyFont="1" applyBorder="1" applyAlignment="1">
      <alignment horizontal="center" vertical="center" wrapText="1"/>
    </xf>
    <xf numFmtId="0" fontId="17" fillId="0" borderId="4" xfId="27" applyFont="1" applyBorder="1" applyAlignment="1">
      <alignment horizontal="center" vertical="center"/>
    </xf>
    <xf numFmtId="0" fontId="17" fillId="0" borderId="4" xfId="28" applyFont="1" applyBorder="1" applyAlignment="1">
      <alignment horizontal="center" vertical="center" wrapText="1"/>
    </xf>
    <xf numFmtId="0" fontId="17" fillId="0" borderId="1" xfId="27" applyFont="1" applyBorder="1" applyAlignment="1">
      <alignment horizontal="center"/>
    </xf>
    <xf numFmtId="0" fontId="17" fillId="0" borderId="1" xfId="39" applyFont="1" applyBorder="1" applyAlignment="1">
      <alignment horizontal="center" vertical="center" wrapText="1"/>
    </xf>
    <xf numFmtId="0" fontId="19" fillId="0" borderId="0" xfId="51" applyFont="1" applyFill="1" applyAlignment="1">
      <alignment horizontal="right" vertical="center" wrapText="1"/>
    </xf>
    <xf numFmtId="0" fontId="20" fillId="0" borderId="20" xfId="51" applyFont="1" applyFill="1" applyBorder="1" applyAlignment="1">
      <alignment horizontal="center"/>
    </xf>
    <xf numFmtId="0" fontId="20" fillId="0" borderId="1" xfId="51" applyNumberFormat="1" applyFont="1" applyFill="1" applyBorder="1" applyAlignment="1">
      <alignment horizontal="center" vertical="center" wrapText="1"/>
    </xf>
    <xf numFmtId="0" fontId="31" fillId="0" borderId="0" xfId="10" applyFont="1" applyFill="1" applyAlignment="1">
      <alignment horizontal="center" vertical="top" wrapText="1"/>
    </xf>
    <xf numFmtId="0" fontId="31" fillId="0" borderId="12" xfId="10" applyFont="1" applyFill="1" applyBorder="1" applyAlignment="1">
      <alignment horizontal="center" vertical="center" wrapText="1"/>
    </xf>
    <xf numFmtId="0" fontId="21" fillId="0" borderId="13" xfId="14" applyNumberFormat="1" applyFont="1" applyFill="1" applyBorder="1" applyAlignment="1">
      <alignment horizontal="center" vertical="center" wrapText="1"/>
    </xf>
    <xf numFmtId="0" fontId="21" fillId="0" borderId="5" xfId="14" applyNumberFormat="1" applyFont="1" applyFill="1" applyBorder="1" applyAlignment="1">
      <alignment horizontal="center" vertical="center" wrapText="1"/>
    </xf>
    <xf numFmtId="0" fontId="31" fillId="0" borderId="0" xfId="71" applyFont="1" applyFill="1" applyAlignment="1">
      <alignment horizontal="right" vertical="center" wrapText="1"/>
    </xf>
    <xf numFmtId="0" fontId="21" fillId="0" borderId="0" xfId="71" applyFont="1" applyFill="1" applyAlignment="1">
      <alignment horizontal="right" vertical="center" wrapText="1"/>
    </xf>
    <xf numFmtId="0" fontId="19" fillId="0" borderId="0" xfId="71" applyFont="1" applyFill="1" applyAlignment="1">
      <alignment horizontal="center" vertical="top" wrapText="1"/>
    </xf>
    <xf numFmtId="0" fontId="21" fillId="0" borderId="9" xfId="71" applyFont="1" applyFill="1" applyBorder="1" applyAlignment="1">
      <alignment horizontal="center" vertical="center" wrapText="1"/>
    </xf>
    <xf numFmtId="0" fontId="21" fillId="0" borderId="13" xfId="71" applyFont="1" applyFill="1" applyBorder="1" applyAlignment="1">
      <alignment horizontal="center" vertical="center" wrapText="1"/>
    </xf>
    <xf numFmtId="0" fontId="21" fillId="0" borderId="10" xfId="71" applyFont="1" applyFill="1" applyBorder="1" applyAlignment="1">
      <alignment horizontal="center" vertical="center" wrapText="1"/>
    </xf>
    <xf numFmtId="0" fontId="21" fillId="0" borderId="19" xfId="71" applyFont="1" applyFill="1" applyBorder="1" applyAlignment="1">
      <alignment horizontal="center" vertical="top" wrapText="1"/>
    </xf>
    <xf numFmtId="0" fontId="21" fillId="0" borderId="1" xfId="71" applyFont="1" applyFill="1" applyBorder="1" applyAlignment="1">
      <alignment horizontal="center" vertical="center" wrapText="1"/>
    </xf>
    <xf numFmtId="0" fontId="21" fillId="0" borderId="2" xfId="72" applyNumberFormat="1" applyFont="1" applyFill="1" applyBorder="1" applyAlignment="1">
      <alignment horizontal="center" vertical="center" wrapText="1"/>
    </xf>
    <xf numFmtId="0" fontId="21" fillId="0" borderId="4" xfId="72" applyNumberFormat="1" applyFont="1" applyFill="1" applyBorder="1" applyAlignment="1">
      <alignment horizontal="center" vertical="center" wrapText="1"/>
    </xf>
    <xf numFmtId="0" fontId="21" fillId="0" borderId="15" xfId="71" applyFont="1" applyFill="1" applyBorder="1" applyAlignment="1">
      <alignment horizontal="center" vertical="center" wrapText="1"/>
    </xf>
    <xf numFmtId="0" fontId="21" fillId="0" borderId="16" xfId="71" applyFont="1" applyFill="1" applyBorder="1" applyAlignment="1">
      <alignment horizontal="center" vertical="center" wrapText="1"/>
    </xf>
    <xf numFmtId="0" fontId="21" fillId="3" borderId="2" xfId="45"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3" fontId="31" fillId="0" borderId="0" xfId="30" applyNumberFormat="1" applyFont="1" applyAlignment="1">
      <alignment horizontal="center" vertical="center" wrapText="1"/>
    </xf>
    <xf numFmtId="3" fontId="31" fillId="0" borderId="20" xfId="30" applyNumberFormat="1" applyFont="1" applyBorder="1" applyAlignment="1">
      <alignment horizontal="center" vertical="center" wrapText="1"/>
    </xf>
    <xf numFmtId="0" fontId="49" fillId="0" borderId="0" xfId="30" applyFont="1" applyAlignment="1">
      <alignment wrapText="1"/>
    </xf>
    <xf numFmtId="0" fontId="11" fillId="0" borderId="0" xfId="30" applyAlignment="1">
      <alignment wrapText="1"/>
    </xf>
    <xf numFmtId="0" fontId="31" fillId="0" borderId="0" xfId="60" applyFont="1" applyAlignment="1">
      <alignment horizontal="right" vertical="center" wrapText="1"/>
    </xf>
    <xf numFmtId="0" fontId="21" fillId="0" borderId="0" xfId="60" applyFont="1" applyAlignment="1">
      <alignment horizontal="right" vertical="center" wrapText="1"/>
    </xf>
    <xf numFmtId="3" fontId="31" fillId="0" borderId="0" xfId="60" applyNumberFormat="1" applyFont="1" applyAlignment="1">
      <alignment horizontal="center" vertical="center" wrapText="1"/>
    </xf>
    <xf numFmtId="3" fontId="31" fillId="0" borderId="20" xfId="60" applyNumberFormat="1" applyFont="1" applyBorder="1" applyAlignment="1">
      <alignment horizontal="center" vertical="center" wrapText="1"/>
    </xf>
    <xf numFmtId="0" fontId="49" fillId="0" borderId="0" xfId="60" applyFont="1" applyAlignment="1">
      <alignment wrapText="1"/>
    </xf>
    <xf numFmtId="0" fontId="7" fillId="0" borderId="0" xfId="60" applyAlignment="1">
      <alignment wrapText="1"/>
    </xf>
    <xf numFmtId="0" fontId="31" fillId="0" borderId="0" xfId="49" applyFont="1" applyAlignment="1">
      <alignment horizontal="right" vertical="center" wrapText="1"/>
    </xf>
    <xf numFmtId="0" fontId="21" fillId="0" borderId="0" xfId="49" applyFont="1" applyAlignment="1">
      <alignment horizontal="right" vertical="center" wrapText="1"/>
    </xf>
    <xf numFmtId="3" fontId="31" fillId="0" borderId="0" xfId="49" applyNumberFormat="1" applyFont="1" applyAlignment="1">
      <alignment horizontal="center" vertical="center" wrapText="1"/>
    </xf>
    <xf numFmtId="3" fontId="31" fillId="0" borderId="20" xfId="49" applyNumberFormat="1" applyFont="1" applyBorder="1" applyAlignment="1">
      <alignment horizontal="center" vertical="center" wrapText="1"/>
    </xf>
    <xf numFmtId="0" fontId="49" fillId="0" borderId="0" xfId="49" applyFont="1" applyAlignment="1">
      <alignment wrapText="1"/>
    </xf>
    <xf numFmtId="0" fontId="9" fillId="0" borderId="0" xfId="49" applyAlignment="1">
      <alignment wrapText="1"/>
    </xf>
  </cellXfs>
  <cellStyles count="81">
    <cellStyle name="Денежный [0] 2" xfId="54" xr:uid="{00000000-0005-0000-0000-000000000000}"/>
    <cellStyle name="Денежный 2" xfId="1" xr:uid="{00000000-0005-0000-0000-000001000000}"/>
    <cellStyle name="Название" xfId="2" builtinId="15"/>
    <cellStyle name="Название 2" xfId="3" xr:uid="{00000000-0005-0000-0000-000003000000}"/>
    <cellStyle name="Обычный" xfId="0" builtinId="0"/>
    <cellStyle name="Обычный 10" xfId="30" xr:uid="{00000000-0005-0000-0000-000005000000}"/>
    <cellStyle name="Обычный 10 10" xfId="59" xr:uid="{00000000-0005-0000-0000-000006000000}"/>
    <cellStyle name="Обычный 10 2" xfId="49" xr:uid="{00000000-0005-0000-0000-000007000000}"/>
    <cellStyle name="Обычный 10 2 2" xfId="60" xr:uid="{00000000-0005-0000-0000-000008000000}"/>
    <cellStyle name="Обычный 11" xfId="47" xr:uid="{00000000-0005-0000-0000-000009000000}"/>
    <cellStyle name="Обычный 14 2 2" xfId="40" xr:uid="{00000000-0005-0000-0000-00000A000000}"/>
    <cellStyle name="Обычный 14 2 2 2" xfId="64" xr:uid="{00000000-0005-0000-0000-00000B000000}"/>
    <cellStyle name="Обычный 14 3" xfId="43" xr:uid="{00000000-0005-0000-0000-00000C000000}"/>
    <cellStyle name="Обычный 14 3 2" xfId="66" xr:uid="{00000000-0005-0000-0000-00000D000000}"/>
    <cellStyle name="Обычный 14 3 3" xfId="68" xr:uid="{00000000-0005-0000-0000-00000E000000}"/>
    <cellStyle name="Обычный 2" xfId="4" xr:uid="{00000000-0005-0000-0000-00000F000000}"/>
    <cellStyle name="Обычный 2 2" xfId="22" xr:uid="{00000000-0005-0000-0000-000010000000}"/>
    <cellStyle name="Обычный 2 2 2" xfId="26" xr:uid="{00000000-0005-0000-0000-000011000000}"/>
    <cellStyle name="Обычный 2 2 2 2" xfId="5" xr:uid="{00000000-0005-0000-0000-000012000000}"/>
    <cellStyle name="Обычный 2 3" xfId="6" xr:uid="{00000000-0005-0000-0000-000013000000}"/>
    <cellStyle name="Обычный 2 4" xfId="25" xr:uid="{00000000-0005-0000-0000-000014000000}"/>
    <cellStyle name="Обычный 2 6" xfId="39" xr:uid="{00000000-0005-0000-0000-000015000000}"/>
    <cellStyle name="Обычный 3" xfId="7" xr:uid="{00000000-0005-0000-0000-000016000000}"/>
    <cellStyle name="Обычный 3 2" xfId="51" xr:uid="{00000000-0005-0000-0000-000017000000}"/>
    <cellStyle name="Обычный 3 3" xfId="48" xr:uid="{00000000-0005-0000-0000-000018000000}"/>
    <cellStyle name="Обычный 3 3 2" xfId="55" xr:uid="{00000000-0005-0000-0000-000019000000}"/>
    <cellStyle name="Обычный 3 3 3" xfId="63" xr:uid="{00000000-0005-0000-0000-00001A000000}"/>
    <cellStyle name="Обычный 3 3 4" xfId="70" xr:uid="{00000000-0005-0000-0000-00001B000000}"/>
    <cellStyle name="Обычный 3 3 4 2" xfId="74" xr:uid="{00000000-0005-0000-0000-00001C000000}"/>
    <cellStyle name="Обычный 4" xfId="8" xr:uid="{00000000-0005-0000-0000-00001D000000}"/>
    <cellStyle name="Обычный 4 2" xfId="28" xr:uid="{00000000-0005-0000-0000-00001E000000}"/>
    <cellStyle name="Обычный 4 2 2" xfId="32" xr:uid="{00000000-0005-0000-0000-00001F000000}"/>
    <cellStyle name="Обычный 4 2 3" xfId="36" xr:uid="{00000000-0005-0000-0000-000020000000}"/>
    <cellStyle name="Обычный 4 2 4" xfId="45" xr:uid="{00000000-0005-0000-0000-000021000000}"/>
    <cellStyle name="Обычный 4 2 5" xfId="71" xr:uid="{00000000-0005-0000-0000-000022000000}"/>
    <cellStyle name="Обычный 4 2 6" xfId="76" xr:uid="{00000000-0005-0000-0000-000023000000}"/>
    <cellStyle name="Обычный 5" xfId="56" xr:uid="{00000000-0005-0000-0000-000024000000}"/>
    <cellStyle name="Обычный 6" xfId="57" xr:uid="{00000000-0005-0000-0000-000025000000}"/>
    <cellStyle name="Обычный 6 2 2" xfId="9" xr:uid="{00000000-0005-0000-0000-000026000000}"/>
    <cellStyle name="Обычный 6 2 2 2" xfId="23" xr:uid="{00000000-0005-0000-0000-000027000000}"/>
    <cellStyle name="Обычный 6 2 2 3" xfId="24" xr:uid="{00000000-0005-0000-0000-000028000000}"/>
    <cellStyle name="Обычный 6 2 2 3 2" xfId="80" xr:uid="{00000000-0005-0000-0000-000029000000}"/>
    <cellStyle name="Обычный 6 2 2 4" xfId="52" xr:uid="{00000000-0005-0000-0000-00002A000000}"/>
    <cellStyle name="Обычный 6 2 2 5" xfId="62" xr:uid="{00000000-0005-0000-0000-00002B000000}"/>
    <cellStyle name="Обычный 6 2 2 6" xfId="79" xr:uid="{00000000-0005-0000-0000-00002C000000}"/>
    <cellStyle name="Обычный 7" xfId="10" xr:uid="{00000000-0005-0000-0000-00002D000000}"/>
    <cellStyle name="Обычный_Прилож. № (общее образ) " xfId="11" xr:uid="{00000000-0005-0000-0000-00002E000000}"/>
    <cellStyle name="Обычный_Прилож. № (общее образ)  2" xfId="27" xr:uid="{00000000-0005-0000-0000-00002F000000}"/>
    <cellStyle name="Процентный 2" xfId="12" xr:uid="{00000000-0005-0000-0000-000030000000}"/>
    <cellStyle name="Процентный 3" xfId="53" xr:uid="{00000000-0005-0000-0000-000031000000}"/>
    <cellStyle name="Финансовый" xfId="35" builtinId="3"/>
    <cellStyle name="Финансовый [0] 2" xfId="13" xr:uid="{00000000-0005-0000-0000-000033000000}"/>
    <cellStyle name="Финансовый [0] 2 2" xfId="33" xr:uid="{00000000-0005-0000-0000-000034000000}"/>
    <cellStyle name="Финансовый [0] 2 2 2" xfId="37" xr:uid="{00000000-0005-0000-0000-000035000000}"/>
    <cellStyle name="Финансовый [0] 2 2 3" xfId="50" xr:uid="{00000000-0005-0000-0000-000036000000}"/>
    <cellStyle name="Финансовый [0] 2 2 4" xfId="72" xr:uid="{00000000-0005-0000-0000-000037000000}"/>
    <cellStyle name="Финансовый [0] 2 2 5" xfId="77" xr:uid="{00000000-0005-0000-0000-000038000000}"/>
    <cellStyle name="Финансовый [0] 3" xfId="14" xr:uid="{00000000-0005-0000-0000-000039000000}"/>
    <cellStyle name="Финансовый [0] 4" xfId="15" xr:uid="{00000000-0005-0000-0000-00003A000000}"/>
    <cellStyle name="Финансовый [0] 4 2" xfId="75" xr:uid="{00000000-0005-0000-0000-00003B000000}"/>
    <cellStyle name="Финансовый 10" xfId="31" xr:uid="{00000000-0005-0000-0000-00003C000000}"/>
    <cellStyle name="Финансовый 10 2 2" xfId="41" xr:uid="{00000000-0005-0000-0000-00003D000000}"/>
    <cellStyle name="Финансовый 10 2 2 2" xfId="67" xr:uid="{00000000-0005-0000-0000-00003E000000}"/>
    <cellStyle name="Финансовый 10 3" xfId="44" xr:uid="{00000000-0005-0000-0000-00003F000000}"/>
    <cellStyle name="Финансовый 10 3 2" xfId="61" xr:uid="{00000000-0005-0000-0000-000040000000}"/>
    <cellStyle name="Финансовый 10 3 3" xfId="65" xr:uid="{00000000-0005-0000-0000-000041000000}"/>
    <cellStyle name="Финансовый 10 3 4" xfId="69" xr:uid="{00000000-0005-0000-0000-000042000000}"/>
    <cellStyle name="Финансовый 2" xfId="16" xr:uid="{00000000-0005-0000-0000-000043000000}"/>
    <cellStyle name="Финансовый 2 2" xfId="34" xr:uid="{00000000-0005-0000-0000-000044000000}"/>
    <cellStyle name="Финансовый 2 2 2" xfId="38" xr:uid="{00000000-0005-0000-0000-000045000000}"/>
    <cellStyle name="Финансовый 2 2 3" xfId="46" xr:uid="{00000000-0005-0000-0000-000046000000}"/>
    <cellStyle name="Финансовый 2 2 4" xfId="73" xr:uid="{00000000-0005-0000-0000-000047000000}"/>
    <cellStyle name="Финансовый 2 2 5" xfId="78" xr:uid="{00000000-0005-0000-0000-000048000000}"/>
    <cellStyle name="Финансовый 3" xfId="17" xr:uid="{00000000-0005-0000-0000-000049000000}"/>
    <cellStyle name="Финансовый 3 2" xfId="58" xr:uid="{00000000-0005-0000-0000-00004A000000}"/>
    <cellStyle name="Финансовый 4" xfId="18" xr:uid="{00000000-0005-0000-0000-00004B000000}"/>
    <cellStyle name="Финансовый 4 2" xfId="19" xr:uid="{00000000-0005-0000-0000-00004C000000}"/>
    <cellStyle name="Финансовый 5" xfId="20" xr:uid="{00000000-0005-0000-0000-00004D000000}"/>
    <cellStyle name="Финансовый 6" xfId="21" xr:uid="{00000000-0005-0000-0000-00004E000000}"/>
    <cellStyle name="Финансовый 7" xfId="29" xr:uid="{00000000-0005-0000-0000-00004F000000}"/>
    <cellStyle name="Финансовый_Прилож. № (общее образ) " xfId="42" xr:uid="{00000000-0005-0000-0000-000050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E50"/>
  <sheetViews>
    <sheetView tabSelected="1" view="pageBreakPreview" zoomScale="85" zoomScaleNormal="85" workbookViewId="0">
      <selection activeCell="D11" sqref="D11"/>
    </sheetView>
  </sheetViews>
  <sheetFormatPr defaultColWidth="9.109375" defaultRowHeight="15" x14ac:dyDescent="0.25"/>
  <cols>
    <col min="1" max="1" width="6.33203125" style="1" customWidth="1"/>
    <col min="2" max="2" width="46" style="1" bestFit="1" customWidth="1"/>
    <col min="3" max="3" width="16.33203125" style="1" bestFit="1" customWidth="1"/>
    <col min="4" max="4" width="21.88671875" style="223" bestFit="1" customWidth="1"/>
    <col min="5" max="5" width="16.6640625" style="1" bestFit="1" customWidth="1"/>
    <col min="6" max="16384" width="9.109375" style="1"/>
  </cols>
  <sheetData>
    <row r="1" spans="1:5" ht="67.5" customHeight="1" x14ac:dyDescent="0.25">
      <c r="B1" s="502" t="s">
        <v>312</v>
      </c>
      <c r="C1" s="502"/>
      <c r="D1" s="502"/>
      <c r="E1" s="502"/>
    </row>
    <row r="2" spans="1:5" ht="15.6" x14ac:dyDescent="0.25">
      <c r="B2" s="219"/>
      <c r="C2" s="222"/>
      <c r="D2" s="222"/>
      <c r="E2" s="337" t="s">
        <v>304</v>
      </c>
    </row>
    <row r="3" spans="1:5" ht="67.5" customHeight="1" x14ac:dyDescent="0.25">
      <c r="A3" s="503" t="s">
        <v>306</v>
      </c>
      <c r="B3" s="503"/>
      <c r="C3" s="503"/>
      <c r="D3" s="503"/>
      <c r="E3" s="503"/>
    </row>
    <row r="4" spans="1:5" ht="15.6" x14ac:dyDescent="0.3">
      <c r="E4" s="2" t="s">
        <v>54</v>
      </c>
    </row>
    <row r="5" spans="1:5" x14ac:dyDescent="0.25">
      <c r="A5" s="504" t="s">
        <v>49</v>
      </c>
      <c r="B5" s="504" t="s">
        <v>179</v>
      </c>
      <c r="C5" s="505" t="s">
        <v>11</v>
      </c>
      <c r="D5" s="506" t="s">
        <v>305</v>
      </c>
      <c r="E5" s="505" t="s">
        <v>12</v>
      </c>
    </row>
    <row r="6" spans="1:5" s="5" customFormat="1" ht="59.25" customHeight="1" x14ac:dyDescent="0.3">
      <c r="A6" s="504"/>
      <c r="B6" s="504"/>
      <c r="C6" s="505"/>
      <c r="D6" s="506"/>
      <c r="E6" s="505"/>
    </row>
    <row r="7" spans="1:5" ht="15.6" x14ac:dyDescent="0.3">
      <c r="A7" s="224">
        <v>1</v>
      </c>
      <c r="B7" s="224">
        <v>2</v>
      </c>
      <c r="C7" s="3">
        <v>3</v>
      </c>
      <c r="D7" s="225">
        <v>4</v>
      </c>
      <c r="E7" s="3">
        <v>5</v>
      </c>
    </row>
    <row r="8" spans="1:5" ht="15.6" x14ac:dyDescent="0.3">
      <c r="A8" s="218">
        <v>1</v>
      </c>
      <c r="B8" s="6" t="s">
        <v>30</v>
      </c>
      <c r="C8" s="4">
        <v>164829</v>
      </c>
      <c r="D8" s="4">
        <v>164829</v>
      </c>
      <c r="E8" s="4">
        <v>0</v>
      </c>
    </row>
    <row r="9" spans="1:5" ht="15.6" x14ac:dyDescent="0.3">
      <c r="A9" s="218">
        <v>2</v>
      </c>
      <c r="B9" s="6" t="s">
        <v>19</v>
      </c>
      <c r="C9" s="4">
        <v>484792</v>
      </c>
      <c r="D9" s="4">
        <v>484792</v>
      </c>
      <c r="E9" s="4">
        <v>0</v>
      </c>
    </row>
    <row r="10" spans="1:5" ht="15.6" x14ac:dyDescent="0.3">
      <c r="A10" s="262">
        <v>3</v>
      </c>
      <c r="B10" s="6" t="s">
        <v>15</v>
      </c>
      <c r="C10" s="4">
        <v>219399</v>
      </c>
      <c r="D10" s="4">
        <v>219399</v>
      </c>
      <c r="E10" s="4">
        <v>0</v>
      </c>
    </row>
    <row r="11" spans="1:5" ht="15.6" x14ac:dyDescent="0.3">
      <c r="A11" s="262">
        <v>4</v>
      </c>
      <c r="B11" s="7" t="s">
        <v>16</v>
      </c>
      <c r="C11" s="4">
        <v>236552</v>
      </c>
      <c r="D11" s="4">
        <v>236552</v>
      </c>
      <c r="E11" s="4">
        <v>0</v>
      </c>
    </row>
    <row r="12" spans="1:5" ht="15.6" x14ac:dyDescent="0.3">
      <c r="A12" s="262">
        <v>5</v>
      </c>
      <c r="B12" s="7" t="s">
        <v>14</v>
      </c>
      <c r="C12" s="4">
        <v>168177</v>
      </c>
      <c r="D12" s="4">
        <v>168177</v>
      </c>
      <c r="E12" s="4">
        <v>0</v>
      </c>
    </row>
    <row r="13" spans="1:5" ht="15.6" x14ac:dyDescent="0.3">
      <c r="A13" s="262">
        <v>6</v>
      </c>
      <c r="B13" s="7" t="s">
        <v>13</v>
      </c>
      <c r="C13" s="4">
        <v>196950</v>
      </c>
      <c r="D13" s="4">
        <v>196950</v>
      </c>
      <c r="E13" s="4">
        <v>0</v>
      </c>
    </row>
    <row r="14" spans="1:5" ht="15.6" x14ac:dyDescent="0.3">
      <c r="A14" s="262">
        <v>7</v>
      </c>
      <c r="B14" s="7" t="s">
        <v>17</v>
      </c>
      <c r="C14" s="4">
        <v>117309</v>
      </c>
      <c r="D14" s="4">
        <v>76675</v>
      </c>
      <c r="E14" s="4">
        <v>40634</v>
      </c>
    </row>
    <row r="15" spans="1:5" ht="15.6" x14ac:dyDescent="0.3">
      <c r="A15" s="262">
        <v>8</v>
      </c>
      <c r="B15" s="7" t="s">
        <v>35</v>
      </c>
      <c r="C15" s="4">
        <v>80889</v>
      </c>
      <c r="D15" s="4">
        <v>76682</v>
      </c>
      <c r="E15" s="4">
        <v>4207</v>
      </c>
    </row>
    <row r="16" spans="1:5" ht="15.6" x14ac:dyDescent="0.3">
      <c r="A16" s="262">
        <v>9</v>
      </c>
      <c r="B16" s="8" t="s">
        <v>18</v>
      </c>
      <c r="C16" s="4">
        <v>126852</v>
      </c>
      <c r="D16" s="4">
        <v>60158</v>
      </c>
      <c r="E16" s="4">
        <v>66694</v>
      </c>
    </row>
    <row r="17" spans="1:5" ht="15.6" x14ac:dyDescent="0.3">
      <c r="A17" s="262">
        <v>10</v>
      </c>
      <c r="B17" s="8" t="s">
        <v>36</v>
      </c>
      <c r="C17" s="4">
        <v>74109</v>
      </c>
      <c r="D17" s="4">
        <v>22017</v>
      </c>
      <c r="E17" s="4">
        <v>52092</v>
      </c>
    </row>
    <row r="18" spans="1:5" ht="15.6" x14ac:dyDescent="0.3">
      <c r="A18" s="262">
        <v>11</v>
      </c>
      <c r="B18" s="9" t="s">
        <v>28</v>
      </c>
      <c r="C18" s="4">
        <v>135774</v>
      </c>
      <c r="D18" s="4">
        <v>78983</v>
      </c>
      <c r="E18" s="4">
        <v>56791</v>
      </c>
    </row>
    <row r="19" spans="1:5" ht="15.6" x14ac:dyDescent="0.3">
      <c r="A19" s="262">
        <v>12</v>
      </c>
      <c r="B19" s="9" t="s">
        <v>37</v>
      </c>
      <c r="C19" s="4">
        <v>129342</v>
      </c>
      <c r="D19" s="4">
        <v>129342</v>
      </c>
      <c r="E19" s="4">
        <v>0</v>
      </c>
    </row>
    <row r="20" spans="1:5" ht="15.6" x14ac:dyDescent="0.3">
      <c r="A20" s="262">
        <v>13</v>
      </c>
      <c r="B20" s="9" t="s">
        <v>38</v>
      </c>
      <c r="C20" s="4">
        <v>102926</v>
      </c>
      <c r="D20" s="4">
        <v>102287</v>
      </c>
      <c r="E20" s="4">
        <v>639</v>
      </c>
    </row>
    <row r="21" spans="1:5" ht="15.6" x14ac:dyDescent="0.3">
      <c r="A21" s="262">
        <v>14</v>
      </c>
      <c r="B21" s="9" t="s">
        <v>39</v>
      </c>
      <c r="C21" s="4">
        <v>208198</v>
      </c>
      <c r="D21" s="4">
        <v>208198</v>
      </c>
      <c r="E21" s="4">
        <v>0</v>
      </c>
    </row>
    <row r="22" spans="1:5" ht="15.6" x14ac:dyDescent="0.3">
      <c r="A22" s="262">
        <v>15</v>
      </c>
      <c r="B22" s="9" t="s">
        <v>23</v>
      </c>
      <c r="C22" s="4">
        <v>121142</v>
      </c>
      <c r="D22" s="4">
        <v>47907</v>
      </c>
      <c r="E22" s="4">
        <v>73235</v>
      </c>
    </row>
    <row r="23" spans="1:5" ht="15.6" x14ac:dyDescent="0.3">
      <c r="A23" s="262">
        <v>16</v>
      </c>
      <c r="B23" s="9" t="s">
        <v>27</v>
      </c>
      <c r="C23" s="4">
        <v>80550</v>
      </c>
      <c r="D23" s="4">
        <v>25799</v>
      </c>
      <c r="E23" s="4">
        <v>54751</v>
      </c>
    </row>
    <row r="24" spans="1:5" ht="15.6" x14ac:dyDescent="0.3">
      <c r="A24" s="262">
        <v>17</v>
      </c>
      <c r="B24" s="9" t="s">
        <v>31</v>
      </c>
      <c r="C24" s="4">
        <v>228315</v>
      </c>
      <c r="D24" s="4">
        <v>174692</v>
      </c>
      <c r="E24" s="4">
        <v>53623</v>
      </c>
    </row>
    <row r="25" spans="1:5" ht="15.6" x14ac:dyDescent="0.3">
      <c r="A25" s="262">
        <v>18</v>
      </c>
      <c r="B25" s="9" t="s">
        <v>40</v>
      </c>
      <c r="C25" s="4">
        <v>168457</v>
      </c>
      <c r="D25" s="4">
        <v>69131</v>
      </c>
      <c r="E25" s="4">
        <v>99326</v>
      </c>
    </row>
    <row r="26" spans="1:5" ht="15.6" x14ac:dyDescent="0.3">
      <c r="A26" s="262">
        <v>19</v>
      </c>
      <c r="B26" s="9" t="s">
        <v>32</v>
      </c>
      <c r="C26" s="4">
        <v>70269</v>
      </c>
      <c r="D26" s="4">
        <v>20725</v>
      </c>
      <c r="E26" s="4">
        <v>49544</v>
      </c>
    </row>
    <row r="27" spans="1:5" ht="15.6" x14ac:dyDescent="0.3">
      <c r="A27" s="262">
        <v>20</v>
      </c>
      <c r="B27" s="9" t="s">
        <v>26</v>
      </c>
      <c r="C27" s="4">
        <v>156540</v>
      </c>
      <c r="D27" s="4">
        <v>41060</v>
      </c>
      <c r="E27" s="4">
        <v>115480</v>
      </c>
    </row>
    <row r="28" spans="1:5" ht="15.6" x14ac:dyDescent="0.3">
      <c r="A28" s="262">
        <v>21</v>
      </c>
      <c r="B28" s="9" t="s">
        <v>25</v>
      </c>
      <c r="C28" s="4">
        <v>91193</v>
      </c>
      <c r="D28" s="4">
        <v>35030</v>
      </c>
      <c r="E28" s="4">
        <v>56163</v>
      </c>
    </row>
    <row r="29" spans="1:5" ht="15.6" x14ac:dyDescent="0.3">
      <c r="A29" s="262">
        <v>22</v>
      </c>
      <c r="B29" s="7" t="s">
        <v>33</v>
      </c>
      <c r="C29" s="4">
        <v>198829</v>
      </c>
      <c r="D29" s="4">
        <v>55574</v>
      </c>
      <c r="E29" s="4">
        <v>143255</v>
      </c>
    </row>
    <row r="30" spans="1:5" ht="15.6" x14ac:dyDescent="0.3">
      <c r="A30" s="262">
        <v>23</v>
      </c>
      <c r="B30" s="7" t="s">
        <v>41</v>
      </c>
      <c r="C30" s="4">
        <v>196966</v>
      </c>
      <c r="D30" s="4">
        <v>196966</v>
      </c>
      <c r="E30" s="4">
        <v>0</v>
      </c>
    </row>
    <row r="31" spans="1:5" ht="15.6" x14ac:dyDescent="0.3">
      <c r="A31" s="262">
        <v>24</v>
      </c>
      <c r="B31" s="7" t="s">
        <v>24</v>
      </c>
      <c r="C31" s="4">
        <v>94566</v>
      </c>
      <c r="D31" s="4">
        <v>28165</v>
      </c>
      <c r="E31" s="4">
        <v>66401</v>
      </c>
    </row>
    <row r="32" spans="1:5" ht="15.6" x14ac:dyDescent="0.3">
      <c r="A32" s="262">
        <v>25</v>
      </c>
      <c r="B32" s="7" t="s">
        <v>22</v>
      </c>
      <c r="C32" s="4">
        <v>121121</v>
      </c>
      <c r="D32" s="4">
        <v>76101</v>
      </c>
      <c r="E32" s="4">
        <v>45020</v>
      </c>
    </row>
    <row r="33" spans="1:5" ht="15.6" x14ac:dyDescent="0.3">
      <c r="A33" s="262">
        <v>26</v>
      </c>
      <c r="B33" s="7" t="s">
        <v>42</v>
      </c>
      <c r="C33" s="4">
        <v>123561</v>
      </c>
      <c r="D33" s="4">
        <v>60709</v>
      </c>
      <c r="E33" s="4">
        <v>62852</v>
      </c>
    </row>
    <row r="34" spans="1:5" ht="15.6" x14ac:dyDescent="0.3">
      <c r="A34" s="262">
        <v>27</v>
      </c>
      <c r="B34" s="7" t="s">
        <v>34</v>
      </c>
      <c r="C34" s="4">
        <v>152355</v>
      </c>
      <c r="D34" s="4">
        <v>45741</v>
      </c>
      <c r="E34" s="4">
        <v>106614</v>
      </c>
    </row>
    <row r="35" spans="1:5" ht="15.6" x14ac:dyDescent="0.3">
      <c r="A35" s="262">
        <v>28</v>
      </c>
      <c r="B35" s="7" t="s">
        <v>43</v>
      </c>
      <c r="C35" s="4">
        <v>198749</v>
      </c>
      <c r="D35" s="4">
        <v>131219</v>
      </c>
      <c r="E35" s="4">
        <v>67530</v>
      </c>
    </row>
    <row r="36" spans="1:5" ht="15.6" x14ac:dyDescent="0.3">
      <c r="A36" s="262">
        <v>29</v>
      </c>
      <c r="B36" s="7" t="s">
        <v>2</v>
      </c>
      <c r="C36" s="4">
        <v>121181</v>
      </c>
      <c r="D36" s="4">
        <v>121181</v>
      </c>
      <c r="E36" s="4">
        <v>0</v>
      </c>
    </row>
    <row r="37" spans="1:5" ht="15.6" x14ac:dyDescent="0.3">
      <c r="A37" s="262">
        <v>30</v>
      </c>
      <c r="B37" s="7" t="s">
        <v>3</v>
      </c>
      <c r="C37" s="4">
        <v>104177</v>
      </c>
      <c r="D37" s="4">
        <v>104177</v>
      </c>
      <c r="E37" s="4">
        <v>0</v>
      </c>
    </row>
    <row r="38" spans="1:5" ht="15.6" x14ac:dyDescent="0.3">
      <c r="A38" s="262">
        <v>31</v>
      </c>
      <c r="B38" s="7" t="s">
        <v>4</v>
      </c>
      <c r="C38" s="4">
        <v>60432</v>
      </c>
      <c r="D38" s="4">
        <v>60432</v>
      </c>
      <c r="E38" s="4">
        <v>0</v>
      </c>
    </row>
    <row r="39" spans="1:5" ht="15.6" x14ac:dyDescent="0.3">
      <c r="A39" s="262">
        <v>32</v>
      </c>
      <c r="B39" s="7" t="s">
        <v>5</v>
      </c>
      <c r="C39" s="4">
        <v>126485</v>
      </c>
      <c r="D39" s="4">
        <v>126485</v>
      </c>
      <c r="E39" s="4">
        <v>0</v>
      </c>
    </row>
    <row r="40" spans="1:5" ht="15.6" x14ac:dyDescent="0.3">
      <c r="A40" s="262">
        <v>33</v>
      </c>
      <c r="B40" s="7" t="s">
        <v>6</v>
      </c>
      <c r="C40" s="4">
        <v>173198</v>
      </c>
      <c r="D40" s="4">
        <v>173198</v>
      </c>
      <c r="E40" s="4">
        <v>0</v>
      </c>
    </row>
    <row r="41" spans="1:5" ht="15.6" x14ac:dyDescent="0.3">
      <c r="A41" s="262">
        <v>34</v>
      </c>
      <c r="B41" s="7" t="s">
        <v>7</v>
      </c>
      <c r="C41" s="4">
        <v>130551</v>
      </c>
      <c r="D41" s="4">
        <v>112981</v>
      </c>
      <c r="E41" s="4">
        <v>17570</v>
      </c>
    </row>
    <row r="42" spans="1:5" ht="15.6" x14ac:dyDescent="0.3">
      <c r="A42" s="262">
        <v>35</v>
      </c>
      <c r="B42" s="7" t="s">
        <v>8</v>
      </c>
      <c r="C42" s="4">
        <v>142393</v>
      </c>
      <c r="D42" s="4">
        <v>104027</v>
      </c>
      <c r="E42" s="4">
        <v>38366</v>
      </c>
    </row>
    <row r="43" spans="1:5" ht="15.6" x14ac:dyDescent="0.3">
      <c r="A43" s="262">
        <v>36</v>
      </c>
      <c r="B43" s="7" t="s">
        <v>9</v>
      </c>
      <c r="C43" s="4">
        <v>134763</v>
      </c>
      <c r="D43" s="4">
        <v>134763</v>
      </c>
      <c r="E43" s="4">
        <v>0</v>
      </c>
    </row>
    <row r="44" spans="1:5" ht="15.6" x14ac:dyDescent="0.3">
      <c r="A44" s="262">
        <v>37</v>
      </c>
      <c r="B44" s="7" t="s">
        <v>10</v>
      </c>
      <c r="C44" s="4">
        <v>113976</v>
      </c>
      <c r="D44" s="4">
        <v>37290</v>
      </c>
      <c r="E44" s="4">
        <v>76686</v>
      </c>
    </row>
    <row r="45" spans="1:5" ht="15.6" x14ac:dyDescent="0.3">
      <c r="A45" s="262">
        <v>38</v>
      </c>
      <c r="B45" s="7" t="s">
        <v>20</v>
      </c>
      <c r="C45" s="4">
        <v>54163</v>
      </c>
      <c r="D45" s="4">
        <v>54163</v>
      </c>
      <c r="E45" s="4">
        <v>0</v>
      </c>
    </row>
    <row r="46" spans="1:5" ht="15.6" x14ac:dyDescent="0.3">
      <c r="A46" s="262">
        <v>39</v>
      </c>
      <c r="B46" s="7" t="s">
        <v>21</v>
      </c>
      <c r="C46" s="4">
        <v>462</v>
      </c>
      <c r="D46" s="4">
        <v>462</v>
      </c>
      <c r="E46" s="4">
        <v>0</v>
      </c>
    </row>
    <row r="47" spans="1:5" ht="19.2" customHeight="1" x14ac:dyDescent="0.3">
      <c r="A47" s="226"/>
      <c r="B47" s="500" t="s">
        <v>1</v>
      </c>
      <c r="C47" s="501">
        <v>5610492</v>
      </c>
      <c r="D47" s="501">
        <v>4263019</v>
      </c>
      <c r="E47" s="501">
        <v>1347473</v>
      </c>
    </row>
    <row r="48" spans="1:5" x14ac:dyDescent="0.25">
      <c r="D48" s="227"/>
    </row>
    <row r="50" spans="3:5" x14ac:dyDescent="0.25">
      <c r="C50" s="228"/>
      <c r="D50" s="228"/>
      <c r="E50" s="228"/>
    </row>
  </sheetData>
  <mergeCells count="7">
    <mergeCell ref="B1:E1"/>
    <mergeCell ref="A3:E3"/>
    <mergeCell ref="A5:A6"/>
    <mergeCell ref="B5:B6"/>
    <mergeCell ref="C5:C6"/>
    <mergeCell ref="D5:D6"/>
    <mergeCell ref="E5:E6"/>
  </mergeCells>
  <printOptions horizontalCentered="1"/>
  <pageMargins left="0.62992125984251968" right="0.43307086614173229" top="0.51181102362204722" bottom="0.6692913385826772" header="0" footer="0"/>
  <pageSetup paperSize="9" scale="87" fitToHeight="0" orientation="portrait" r:id="rId1"/>
  <headerFooter alignWithMargins="0">
    <oddFooter>&amp;L&amp;"Times New Roman,обычный"&amp;8&amp;Z&amp;F</oddFooter>
    <firstFooter>&amp;L&amp;Z&amp;F</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pageSetUpPr fitToPage="1"/>
  </sheetPr>
  <dimension ref="A1:W21"/>
  <sheetViews>
    <sheetView tabSelected="1" view="pageBreakPreview" topLeftCell="A4" zoomScaleNormal="100" zoomScaleSheetLayoutView="100" workbookViewId="0">
      <selection activeCell="D11" sqref="D11"/>
    </sheetView>
  </sheetViews>
  <sheetFormatPr defaultColWidth="9.109375" defaultRowHeight="18" x14ac:dyDescent="0.35"/>
  <cols>
    <col min="1" max="1" width="7.5546875" style="126" customWidth="1"/>
    <col min="2" max="2" width="47.5546875" style="126" customWidth="1"/>
    <col min="3" max="11" width="15.6640625" style="126" customWidth="1"/>
    <col min="12" max="16384" width="9.109375" style="126"/>
  </cols>
  <sheetData>
    <row r="1" spans="1:13" ht="25.5" customHeight="1" x14ac:dyDescent="0.35">
      <c r="A1" s="562" t="s">
        <v>300</v>
      </c>
      <c r="B1" s="562"/>
      <c r="C1" s="562"/>
      <c r="D1" s="562"/>
      <c r="E1" s="562"/>
      <c r="F1" s="562"/>
      <c r="G1" s="562"/>
      <c r="H1" s="562"/>
      <c r="I1" s="562"/>
      <c r="J1" s="562"/>
      <c r="K1" s="562"/>
      <c r="L1" s="125"/>
      <c r="M1" s="125"/>
    </row>
    <row r="2" spans="1:13" ht="128.25" customHeight="1" x14ac:dyDescent="0.35">
      <c r="A2" s="563" t="s">
        <v>262</v>
      </c>
      <c r="B2" s="563"/>
      <c r="C2" s="563"/>
      <c r="D2" s="563"/>
      <c r="E2" s="563"/>
      <c r="F2" s="563"/>
      <c r="G2" s="563"/>
      <c r="H2" s="563"/>
      <c r="I2" s="563"/>
      <c r="J2" s="563"/>
      <c r="K2" s="563"/>
    </row>
    <row r="3" spans="1:13" x14ac:dyDescent="0.35">
      <c r="A3" s="127"/>
      <c r="B3" s="127"/>
      <c r="C3" s="127"/>
      <c r="D3" s="127"/>
      <c r="E3" s="127"/>
      <c r="F3" s="127"/>
      <c r="G3" s="127"/>
      <c r="H3" s="127"/>
      <c r="I3" s="127"/>
      <c r="J3" s="127"/>
      <c r="K3" s="127"/>
    </row>
    <row r="4" spans="1:13" ht="132.75" customHeight="1" x14ac:dyDescent="0.35">
      <c r="A4" s="564" t="s">
        <v>234</v>
      </c>
      <c r="B4" s="565" t="s">
        <v>50</v>
      </c>
      <c r="C4" s="560" t="s">
        <v>263</v>
      </c>
      <c r="D4" s="566"/>
      <c r="E4" s="561"/>
      <c r="F4" s="560" t="s">
        <v>264</v>
      </c>
      <c r="G4" s="566"/>
      <c r="H4" s="561"/>
      <c r="I4" s="560" t="s">
        <v>265</v>
      </c>
      <c r="J4" s="566"/>
      <c r="K4" s="561"/>
    </row>
    <row r="5" spans="1:13" ht="22.8" customHeight="1" x14ac:dyDescent="0.35">
      <c r="A5" s="564"/>
      <c r="B5" s="565"/>
      <c r="C5" s="560" t="s">
        <v>190</v>
      </c>
      <c r="D5" s="566"/>
      <c r="E5" s="561"/>
      <c r="F5" s="560" t="s">
        <v>190</v>
      </c>
      <c r="G5" s="566"/>
      <c r="H5" s="561"/>
      <c r="I5" s="560" t="s">
        <v>190</v>
      </c>
      <c r="J5" s="566"/>
      <c r="K5" s="561"/>
    </row>
    <row r="6" spans="1:13" ht="21" customHeight="1" x14ac:dyDescent="0.35">
      <c r="A6" s="564"/>
      <c r="B6" s="565"/>
      <c r="C6" s="567" t="s">
        <v>51</v>
      </c>
      <c r="D6" s="560" t="s">
        <v>52</v>
      </c>
      <c r="E6" s="561"/>
      <c r="F6" s="567" t="s">
        <v>51</v>
      </c>
      <c r="G6" s="560" t="s">
        <v>52</v>
      </c>
      <c r="H6" s="561"/>
      <c r="I6" s="567" t="s">
        <v>51</v>
      </c>
      <c r="J6" s="560" t="s">
        <v>52</v>
      </c>
      <c r="K6" s="561"/>
    </row>
    <row r="7" spans="1:13" ht="34.799999999999997" customHeight="1" x14ac:dyDescent="0.35">
      <c r="A7" s="564"/>
      <c r="B7" s="565"/>
      <c r="C7" s="568"/>
      <c r="D7" s="128" t="s">
        <v>53</v>
      </c>
      <c r="E7" s="128" t="s">
        <v>257</v>
      </c>
      <c r="F7" s="568"/>
      <c r="G7" s="128" t="s">
        <v>53</v>
      </c>
      <c r="H7" s="128" t="s">
        <v>257</v>
      </c>
      <c r="I7" s="568"/>
      <c r="J7" s="128" t="s">
        <v>53</v>
      </c>
      <c r="K7" s="128" t="s">
        <v>257</v>
      </c>
    </row>
    <row r="8" spans="1:13" x14ac:dyDescent="0.35">
      <c r="A8" s="129">
        <v>1</v>
      </c>
      <c r="B8" s="130">
        <v>2</v>
      </c>
      <c r="C8" s="130">
        <v>3</v>
      </c>
      <c r="D8" s="130">
        <v>4</v>
      </c>
      <c r="E8" s="130">
        <v>5</v>
      </c>
      <c r="F8" s="130">
        <v>6</v>
      </c>
      <c r="G8" s="130">
        <v>7</v>
      </c>
      <c r="H8" s="130">
        <v>8</v>
      </c>
      <c r="I8" s="130">
        <v>9</v>
      </c>
      <c r="J8" s="130">
        <v>10</v>
      </c>
      <c r="K8" s="130">
        <v>11</v>
      </c>
    </row>
    <row r="9" spans="1:13" ht="19.8" customHeight="1" x14ac:dyDescent="0.35">
      <c r="A9" s="131">
        <v>1</v>
      </c>
      <c r="B9" s="132" t="s">
        <v>258</v>
      </c>
      <c r="C9" s="273">
        <v>184947.20000000001</v>
      </c>
      <c r="D9" s="273">
        <v>377343.9</v>
      </c>
      <c r="E9" s="273">
        <v>147942.5</v>
      </c>
      <c r="F9" s="273">
        <v>0</v>
      </c>
      <c r="G9" s="273">
        <v>0</v>
      </c>
      <c r="H9" s="273">
        <v>0</v>
      </c>
      <c r="I9" s="274">
        <v>0</v>
      </c>
      <c r="J9" s="274">
        <v>0</v>
      </c>
      <c r="K9" s="274">
        <v>0</v>
      </c>
    </row>
    <row r="10" spans="1:13" ht="19.8" customHeight="1" x14ac:dyDescent="0.35">
      <c r="A10" s="131">
        <v>2</v>
      </c>
      <c r="B10" s="132" t="s">
        <v>266</v>
      </c>
      <c r="C10" s="273">
        <v>0</v>
      </c>
      <c r="D10" s="273">
        <v>0</v>
      </c>
      <c r="E10" s="273">
        <v>0</v>
      </c>
      <c r="F10" s="273">
        <v>14119.7</v>
      </c>
      <c r="G10" s="273">
        <v>22658</v>
      </c>
      <c r="H10" s="273">
        <v>22113</v>
      </c>
      <c r="I10" s="274">
        <v>0</v>
      </c>
      <c r="J10" s="274">
        <v>0</v>
      </c>
      <c r="K10" s="274">
        <v>0</v>
      </c>
    </row>
    <row r="11" spans="1:13" ht="19.8" customHeight="1" x14ac:dyDescent="0.35">
      <c r="A11" s="131">
        <v>3</v>
      </c>
      <c r="B11" s="132" t="s">
        <v>267</v>
      </c>
      <c r="C11" s="273">
        <v>0</v>
      </c>
      <c r="D11" s="273">
        <v>0</v>
      </c>
      <c r="E11" s="273">
        <v>0</v>
      </c>
      <c r="F11" s="273">
        <v>32470.1</v>
      </c>
      <c r="G11" s="273">
        <v>14914.6</v>
      </c>
      <c r="H11" s="273">
        <v>6684.7</v>
      </c>
      <c r="I11" s="274">
        <v>0</v>
      </c>
      <c r="J11" s="274">
        <v>0</v>
      </c>
      <c r="K11" s="274">
        <v>0</v>
      </c>
    </row>
    <row r="12" spans="1:13" ht="19.8" customHeight="1" x14ac:dyDescent="0.35">
      <c r="A12" s="131">
        <v>4</v>
      </c>
      <c r="B12" s="132" t="s">
        <v>268</v>
      </c>
      <c r="C12" s="273">
        <v>65413.8</v>
      </c>
      <c r="D12" s="273">
        <v>76000.100000000006</v>
      </c>
      <c r="E12" s="273">
        <v>0</v>
      </c>
      <c r="F12" s="273">
        <v>0</v>
      </c>
      <c r="G12" s="273">
        <v>0</v>
      </c>
      <c r="H12" s="273">
        <v>0</v>
      </c>
      <c r="I12" s="274">
        <v>0</v>
      </c>
      <c r="J12" s="274">
        <v>0</v>
      </c>
      <c r="K12" s="274">
        <v>0</v>
      </c>
    </row>
    <row r="13" spans="1:13" ht="19.8" customHeight="1" x14ac:dyDescent="0.35">
      <c r="A13" s="131">
        <v>5</v>
      </c>
      <c r="B13" s="132" t="s">
        <v>269</v>
      </c>
      <c r="C13" s="273">
        <v>0</v>
      </c>
      <c r="D13" s="273">
        <v>0</v>
      </c>
      <c r="E13" s="273">
        <v>0</v>
      </c>
      <c r="F13" s="273">
        <v>0</v>
      </c>
      <c r="G13" s="273">
        <v>0</v>
      </c>
      <c r="H13" s="273">
        <v>0</v>
      </c>
      <c r="I13" s="274">
        <v>45804.4</v>
      </c>
      <c r="J13" s="274">
        <v>0</v>
      </c>
      <c r="K13" s="274">
        <v>0</v>
      </c>
    </row>
    <row r="14" spans="1:13" ht="19.8" customHeight="1" x14ac:dyDescent="0.35">
      <c r="A14" s="133"/>
      <c r="B14" s="134" t="s">
        <v>64</v>
      </c>
      <c r="C14" s="275">
        <f>SUM(C9:C13)</f>
        <v>250361</v>
      </c>
      <c r="D14" s="275">
        <f t="shared" ref="D14:K14" si="0">SUM(D9:D13)</f>
        <v>453344</v>
      </c>
      <c r="E14" s="275">
        <f t="shared" si="0"/>
        <v>147942.5</v>
      </c>
      <c r="F14" s="275">
        <f t="shared" si="0"/>
        <v>46589.8</v>
      </c>
      <c r="G14" s="275">
        <f t="shared" si="0"/>
        <v>37572.6</v>
      </c>
      <c r="H14" s="275">
        <f t="shared" si="0"/>
        <v>28797.7</v>
      </c>
      <c r="I14" s="275">
        <f t="shared" si="0"/>
        <v>45804.4</v>
      </c>
      <c r="J14" s="275">
        <f t="shared" si="0"/>
        <v>0</v>
      </c>
      <c r="K14" s="275">
        <f t="shared" si="0"/>
        <v>0</v>
      </c>
    </row>
    <row r="18" spans="3:23" x14ac:dyDescent="0.35">
      <c r="C18" s="136"/>
      <c r="D18" s="136"/>
      <c r="E18" s="136"/>
    </row>
    <row r="21" spans="3:23" x14ac:dyDescent="0.35">
      <c r="W21" s="135"/>
    </row>
  </sheetData>
  <mergeCells count="16">
    <mergeCell ref="J6:K6"/>
    <mergeCell ref="A1:K1"/>
    <mergeCell ref="A2:K2"/>
    <mergeCell ref="A4:A7"/>
    <mergeCell ref="B4:B7"/>
    <mergeCell ref="C4:E4"/>
    <mergeCell ref="F4:H4"/>
    <mergeCell ref="I4:K4"/>
    <mergeCell ref="C5:E5"/>
    <mergeCell ref="F5:H5"/>
    <mergeCell ref="I5:K5"/>
    <mergeCell ref="C6:C7"/>
    <mergeCell ref="D6:E6"/>
    <mergeCell ref="F6:F7"/>
    <mergeCell ref="G6:H6"/>
    <mergeCell ref="I6:I7"/>
  </mergeCells>
  <printOptions horizontalCentered="1"/>
  <pageMargins left="0.62992125984251968" right="0.43307086614173229" top="0.51181102362204722" bottom="0.6692913385826772" header="0" footer="0"/>
  <pageSetup paperSize="9" scale="47" fitToHeight="0" orientation="portrait" r:id="rId1"/>
  <headerFooter alignWithMargins="0">
    <oddFooter>&amp;L&amp;"Times New Roman,обычный"&amp;8&amp;Z&amp;F</oddFooter>
    <firstFooter>&amp;L&amp;Z&amp;F</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9"/>
  <sheetViews>
    <sheetView tabSelected="1" view="pageBreakPreview" zoomScale="85" zoomScaleNormal="100" zoomScaleSheetLayoutView="85" workbookViewId="0">
      <pane xSplit="2" ySplit="5" topLeftCell="C6" activePane="bottomRight" state="frozen"/>
      <selection activeCell="D11" sqref="D11"/>
      <selection pane="topRight" activeCell="D11" sqref="D11"/>
      <selection pane="bottomLeft" activeCell="D11" sqref="D11"/>
      <selection pane="bottomRight" activeCell="D11" sqref="D11"/>
    </sheetView>
  </sheetViews>
  <sheetFormatPr defaultRowHeight="17.399999999999999" x14ac:dyDescent="0.25"/>
  <cols>
    <col min="1" max="1" width="7.109375" style="347" customWidth="1"/>
    <col min="2" max="2" width="52.109375" style="347" customWidth="1"/>
    <col min="3" max="5" width="18.6640625" style="347" customWidth="1"/>
    <col min="6" max="256" width="9.109375" style="347"/>
    <col min="257" max="257" width="7.109375" style="347" customWidth="1"/>
    <col min="258" max="258" width="45.88671875" style="347" customWidth="1"/>
    <col min="259" max="259" width="16.33203125" style="347" customWidth="1"/>
    <col min="260" max="260" width="17" style="347" customWidth="1"/>
    <col min="261" max="261" width="17.5546875" style="347" customWidth="1"/>
    <col min="262" max="512" width="9.109375" style="347"/>
    <col min="513" max="513" width="7.109375" style="347" customWidth="1"/>
    <col min="514" max="514" width="45.88671875" style="347" customWidth="1"/>
    <col min="515" max="515" width="16.33203125" style="347" customWidth="1"/>
    <col min="516" max="516" width="17" style="347" customWidth="1"/>
    <col min="517" max="517" width="17.5546875" style="347" customWidth="1"/>
    <col min="518" max="768" width="9.109375" style="347"/>
    <col min="769" max="769" width="7.109375" style="347" customWidth="1"/>
    <col min="770" max="770" width="45.88671875" style="347" customWidth="1"/>
    <col min="771" max="771" width="16.33203125" style="347" customWidth="1"/>
    <col min="772" max="772" width="17" style="347" customWidth="1"/>
    <col min="773" max="773" width="17.5546875" style="347" customWidth="1"/>
    <col min="774" max="1024" width="9.109375" style="347"/>
    <col min="1025" max="1025" width="7.109375" style="347" customWidth="1"/>
    <col min="1026" max="1026" width="45.88671875" style="347" customWidth="1"/>
    <col min="1027" max="1027" width="16.33203125" style="347" customWidth="1"/>
    <col min="1028" max="1028" width="17" style="347" customWidth="1"/>
    <col min="1029" max="1029" width="17.5546875" style="347" customWidth="1"/>
    <col min="1030" max="1280" width="9.109375" style="347"/>
    <col min="1281" max="1281" width="7.109375" style="347" customWidth="1"/>
    <col min="1282" max="1282" width="45.88671875" style="347" customWidth="1"/>
    <col min="1283" max="1283" width="16.33203125" style="347" customWidth="1"/>
    <col min="1284" max="1284" width="17" style="347" customWidth="1"/>
    <col min="1285" max="1285" width="17.5546875" style="347" customWidth="1"/>
    <col min="1286" max="1536" width="9.109375" style="347"/>
    <col min="1537" max="1537" width="7.109375" style="347" customWidth="1"/>
    <col min="1538" max="1538" width="45.88671875" style="347" customWidth="1"/>
    <col min="1539" max="1539" width="16.33203125" style="347" customWidth="1"/>
    <col min="1540" max="1540" width="17" style="347" customWidth="1"/>
    <col min="1541" max="1541" width="17.5546875" style="347" customWidth="1"/>
    <col min="1542" max="1792" width="9.109375" style="347"/>
    <col min="1793" max="1793" width="7.109375" style="347" customWidth="1"/>
    <col min="1794" max="1794" width="45.88671875" style="347" customWidth="1"/>
    <col min="1795" max="1795" width="16.33203125" style="347" customWidth="1"/>
    <col min="1796" max="1796" width="17" style="347" customWidth="1"/>
    <col min="1797" max="1797" width="17.5546875" style="347" customWidth="1"/>
    <col min="1798" max="2048" width="9.109375" style="347"/>
    <col min="2049" max="2049" width="7.109375" style="347" customWidth="1"/>
    <col min="2050" max="2050" width="45.88671875" style="347" customWidth="1"/>
    <col min="2051" max="2051" width="16.33203125" style="347" customWidth="1"/>
    <col min="2052" max="2052" width="17" style="347" customWidth="1"/>
    <col min="2053" max="2053" width="17.5546875" style="347" customWidth="1"/>
    <col min="2054" max="2304" width="9.109375" style="347"/>
    <col min="2305" max="2305" width="7.109375" style="347" customWidth="1"/>
    <col min="2306" max="2306" width="45.88671875" style="347" customWidth="1"/>
    <col min="2307" max="2307" width="16.33203125" style="347" customWidth="1"/>
    <col min="2308" max="2308" width="17" style="347" customWidth="1"/>
    <col min="2309" max="2309" width="17.5546875" style="347" customWidth="1"/>
    <col min="2310" max="2560" width="9.109375" style="347"/>
    <col min="2561" max="2561" width="7.109375" style="347" customWidth="1"/>
    <col min="2562" max="2562" width="45.88671875" style="347" customWidth="1"/>
    <col min="2563" max="2563" width="16.33203125" style="347" customWidth="1"/>
    <col min="2564" max="2564" width="17" style="347" customWidth="1"/>
    <col min="2565" max="2565" width="17.5546875" style="347" customWidth="1"/>
    <col min="2566" max="2816" width="9.109375" style="347"/>
    <col min="2817" max="2817" width="7.109375" style="347" customWidth="1"/>
    <col min="2818" max="2818" width="45.88671875" style="347" customWidth="1"/>
    <col min="2819" max="2819" width="16.33203125" style="347" customWidth="1"/>
    <col min="2820" max="2820" width="17" style="347" customWidth="1"/>
    <col min="2821" max="2821" width="17.5546875" style="347" customWidth="1"/>
    <col min="2822" max="3072" width="9.109375" style="347"/>
    <col min="3073" max="3073" width="7.109375" style="347" customWidth="1"/>
    <col min="3074" max="3074" width="45.88671875" style="347" customWidth="1"/>
    <col min="3075" max="3075" width="16.33203125" style="347" customWidth="1"/>
    <col min="3076" max="3076" width="17" style="347" customWidth="1"/>
    <col min="3077" max="3077" width="17.5546875" style="347" customWidth="1"/>
    <col min="3078" max="3328" width="9.109375" style="347"/>
    <col min="3329" max="3329" width="7.109375" style="347" customWidth="1"/>
    <col min="3330" max="3330" width="45.88671875" style="347" customWidth="1"/>
    <col min="3331" max="3331" width="16.33203125" style="347" customWidth="1"/>
    <col min="3332" max="3332" width="17" style="347" customWidth="1"/>
    <col min="3333" max="3333" width="17.5546875" style="347" customWidth="1"/>
    <col min="3334" max="3584" width="9.109375" style="347"/>
    <col min="3585" max="3585" width="7.109375" style="347" customWidth="1"/>
    <col min="3586" max="3586" width="45.88671875" style="347" customWidth="1"/>
    <col min="3587" max="3587" width="16.33203125" style="347" customWidth="1"/>
    <col min="3588" max="3588" width="17" style="347" customWidth="1"/>
    <col min="3589" max="3589" width="17.5546875" style="347" customWidth="1"/>
    <col min="3590" max="3840" width="9.109375" style="347"/>
    <col min="3841" max="3841" width="7.109375" style="347" customWidth="1"/>
    <col min="3842" max="3842" width="45.88671875" style="347" customWidth="1"/>
    <col min="3843" max="3843" width="16.33203125" style="347" customWidth="1"/>
    <col min="3844" max="3844" width="17" style="347" customWidth="1"/>
    <col min="3845" max="3845" width="17.5546875" style="347" customWidth="1"/>
    <col min="3846" max="4096" width="9.109375" style="347"/>
    <col min="4097" max="4097" width="7.109375" style="347" customWidth="1"/>
    <col min="4098" max="4098" width="45.88671875" style="347" customWidth="1"/>
    <col min="4099" max="4099" width="16.33203125" style="347" customWidth="1"/>
    <col min="4100" max="4100" width="17" style="347" customWidth="1"/>
    <col min="4101" max="4101" width="17.5546875" style="347" customWidth="1"/>
    <col min="4102" max="4352" width="9.109375" style="347"/>
    <col min="4353" max="4353" width="7.109375" style="347" customWidth="1"/>
    <col min="4354" max="4354" width="45.88671875" style="347" customWidth="1"/>
    <col min="4355" max="4355" width="16.33203125" style="347" customWidth="1"/>
    <col min="4356" max="4356" width="17" style="347" customWidth="1"/>
    <col min="4357" max="4357" width="17.5546875" style="347" customWidth="1"/>
    <col min="4358" max="4608" width="9.109375" style="347"/>
    <col min="4609" max="4609" width="7.109375" style="347" customWidth="1"/>
    <col min="4610" max="4610" width="45.88671875" style="347" customWidth="1"/>
    <col min="4611" max="4611" width="16.33203125" style="347" customWidth="1"/>
    <col min="4612" max="4612" width="17" style="347" customWidth="1"/>
    <col min="4613" max="4613" width="17.5546875" style="347" customWidth="1"/>
    <col min="4614" max="4864" width="9.109375" style="347"/>
    <col min="4865" max="4865" width="7.109375" style="347" customWidth="1"/>
    <col min="4866" max="4866" width="45.88671875" style="347" customWidth="1"/>
    <col min="4867" max="4867" width="16.33203125" style="347" customWidth="1"/>
    <col min="4868" max="4868" width="17" style="347" customWidth="1"/>
    <col min="4869" max="4869" width="17.5546875" style="347" customWidth="1"/>
    <col min="4870" max="5120" width="9.109375" style="347"/>
    <col min="5121" max="5121" width="7.109375" style="347" customWidth="1"/>
    <col min="5122" max="5122" width="45.88671875" style="347" customWidth="1"/>
    <col min="5123" max="5123" width="16.33203125" style="347" customWidth="1"/>
    <col min="5124" max="5124" width="17" style="347" customWidth="1"/>
    <col min="5125" max="5125" width="17.5546875" style="347" customWidth="1"/>
    <col min="5126" max="5376" width="9.109375" style="347"/>
    <col min="5377" max="5377" width="7.109375" style="347" customWidth="1"/>
    <col min="5378" max="5378" width="45.88671875" style="347" customWidth="1"/>
    <col min="5379" max="5379" width="16.33203125" style="347" customWidth="1"/>
    <col min="5380" max="5380" width="17" style="347" customWidth="1"/>
    <col min="5381" max="5381" width="17.5546875" style="347" customWidth="1"/>
    <col min="5382" max="5632" width="9.109375" style="347"/>
    <col min="5633" max="5633" width="7.109375" style="347" customWidth="1"/>
    <col min="5634" max="5634" width="45.88671875" style="347" customWidth="1"/>
    <col min="5635" max="5635" width="16.33203125" style="347" customWidth="1"/>
    <col min="5636" max="5636" width="17" style="347" customWidth="1"/>
    <col min="5637" max="5637" width="17.5546875" style="347" customWidth="1"/>
    <col min="5638" max="5888" width="9.109375" style="347"/>
    <col min="5889" max="5889" width="7.109375" style="347" customWidth="1"/>
    <col min="5890" max="5890" width="45.88671875" style="347" customWidth="1"/>
    <col min="5891" max="5891" width="16.33203125" style="347" customWidth="1"/>
    <col min="5892" max="5892" width="17" style="347" customWidth="1"/>
    <col min="5893" max="5893" width="17.5546875" style="347" customWidth="1"/>
    <col min="5894" max="6144" width="9.109375" style="347"/>
    <col min="6145" max="6145" width="7.109375" style="347" customWidth="1"/>
    <col min="6146" max="6146" width="45.88671875" style="347" customWidth="1"/>
    <col min="6147" max="6147" width="16.33203125" style="347" customWidth="1"/>
    <col min="6148" max="6148" width="17" style="347" customWidth="1"/>
    <col min="6149" max="6149" width="17.5546875" style="347" customWidth="1"/>
    <col min="6150" max="6400" width="9.109375" style="347"/>
    <col min="6401" max="6401" width="7.109375" style="347" customWidth="1"/>
    <col min="6402" max="6402" width="45.88671875" style="347" customWidth="1"/>
    <col min="6403" max="6403" width="16.33203125" style="347" customWidth="1"/>
    <col min="6404" max="6404" width="17" style="347" customWidth="1"/>
    <col min="6405" max="6405" width="17.5546875" style="347" customWidth="1"/>
    <col min="6406" max="6656" width="9.109375" style="347"/>
    <col min="6657" max="6657" width="7.109375" style="347" customWidth="1"/>
    <col min="6658" max="6658" width="45.88671875" style="347" customWidth="1"/>
    <col min="6659" max="6659" width="16.33203125" style="347" customWidth="1"/>
    <col min="6660" max="6660" width="17" style="347" customWidth="1"/>
    <col min="6661" max="6661" width="17.5546875" style="347" customWidth="1"/>
    <col min="6662" max="6912" width="9.109375" style="347"/>
    <col min="6913" max="6913" width="7.109375" style="347" customWidth="1"/>
    <col min="6914" max="6914" width="45.88671875" style="347" customWidth="1"/>
    <col min="6915" max="6915" width="16.33203125" style="347" customWidth="1"/>
    <col min="6916" max="6916" width="17" style="347" customWidth="1"/>
    <col min="6917" max="6917" width="17.5546875" style="347" customWidth="1"/>
    <col min="6918" max="7168" width="9.109375" style="347"/>
    <col min="7169" max="7169" width="7.109375" style="347" customWidth="1"/>
    <col min="7170" max="7170" width="45.88671875" style="347" customWidth="1"/>
    <col min="7171" max="7171" width="16.33203125" style="347" customWidth="1"/>
    <col min="7172" max="7172" width="17" style="347" customWidth="1"/>
    <col min="7173" max="7173" width="17.5546875" style="347" customWidth="1"/>
    <col min="7174" max="7424" width="9.109375" style="347"/>
    <col min="7425" max="7425" width="7.109375" style="347" customWidth="1"/>
    <col min="7426" max="7426" width="45.88671875" style="347" customWidth="1"/>
    <col min="7427" max="7427" width="16.33203125" style="347" customWidth="1"/>
    <col min="7428" max="7428" width="17" style="347" customWidth="1"/>
    <col min="7429" max="7429" width="17.5546875" style="347" customWidth="1"/>
    <col min="7430" max="7680" width="9.109375" style="347"/>
    <col min="7681" max="7681" width="7.109375" style="347" customWidth="1"/>
    <col min="7682" max="7682" width="45.88671875" style="347" customWidth="1"/>
    <col min="7683" max="7683" width="16.33203125" style="347" customWidth="1"/>
    <col min="7684" max="7684" width="17" style="347" customWidth="1"/>
    <col min="7685" max="7685" width="17.5546875" style="347" customWidth="1"/>
    <col min="7686" max="7936" width="9.109375" style="347"/>
    <col min="7937" max="7937" width="7.109375" style="347" customWidth="1"/>
    <col min="7938" max="7938" width="45.88671875" style="347" customWidth="1"/>
    <col min="7939" max="7939" width="16.33203125" style="347" customWidth="1"/>
    <col min="7940" max="7940" width="17" style="347" customWidth="1"/>
    <col min="7941" max="7941" width="17.5546875" style="347" customWidth="1"/>
    <col min="7942" max="8192" width="9.109375" style="347"/>
    <col min="8193" max="8193" width="7.109375" style="347" customWidth="1"/>
    <col min="8194" max="8194" width="45.88671875" style="347" customWidth="1"/>
    <col min="8195" max="8195" width="16.33203125" style="347" customWidth="1"/>
    <col min="8196" max="8196" width="17" style="347" customWidth="1"/>
    <col min="8197" max="8197" width="17.5546875" style="347" customWidth="1"/>
    <col min="8198" max="8448" width="9.109375" style="347"/>
    <col min="8449" max="8449" width="7.109375" style="347" customWidth="1"/>
    <col min="8450" max="8450" width="45.88671875" style="347" customWidth="1"/>
    <col min="8451" max="8451" width="16.33203125" style="347" customWidth="1"/>
    <col min="8452" max="8452" width="17" style="347" customWidth="1"/>
    <col min="8453" max="8453" width="17.5546875" style="347" customWidth="1"/>
    <col min="8454" max="8704" width="9.109375" style="347"/>
    <col min="8705" max="8705" width="7.109375" style="347" customWidth="1"/>
    <col min="8706" max="8706" width="45.88671875" style="347" customWidth="1"/>
    <col min="8707" max="8707" width="16.33203125" style="347" customWidth="1"/>
    <col min="8708" max="8708" width="17" style="347" customWidth="1"/>
    <col min="8709" max="8709" width="17.5546875" style="347" customWidth="1"/>
    <col min="8710" max="8960" width="9.109375" style="347"/>
    <col min="8961" max="8961" width="7.109375" style="347" customWidth="1"/>
    <col min="8962" max="8962" width="45.88671875" style="347" customWidth="1"/>
    <col min="8963" max="8963" width="16.33203125" style="347" customWidth="1"/>
    <col min="8964" max="8964" width="17" style="347" customWidth="1"/>
    <col min="8965" max="8965" width="17.5546875" style="347" customWidth="1"/>
    <col min="8966" max="9216" width="9.109375" style="347"/>
    <col min="9217" max="9217" width="7.109375" style="347" customWidth="1"/>
    <col min="9218" max="9218" width="45.88671875" style="347" customWidth="1"/>
    <col min="9219" max="9219" width="16.33203125" style="347" customWidth="1"/>
    <col min="9220" max="9220" width="17" style="347" customWidth="1"/>
    <col min="9221" max="9221" width="17.5546875" style="347" customWidth="1"/>
    <col min="9222" max="9472" width="9.109375" style="347"/>
    <col min="9473" max="9473" width="7.109375" style="347" customWidth="1"/>
    <col min="9474" max="9474" width="45.88671875" style="347" customWidth="1"/>
    <col min="9475" max="9475" width="16.33203125" style="347" customWidth="1"/>
    <col min="9476" max="9476" width="17" style="347" customWidth="1"/>
    <col min="9477" max="9477" width="17.5546875" style="347" customWidth="1"/>
    <col min="9478" max="9728" width="9.109375" style="347"/>
    <col min="9729" max="9729" width="7.109375" style="347" customWidth="1"/>
    <col min="9730" max="9730" width="45.88671875" style="347" customWidth="1"/>
    <col min="9731" max="9731" width="16.33203125" style="347" customWidth="1"/>
    <col min="9732" max="9732" width="17" style="347" customWidth="1"/>
    <col min="9733" max="9733" width="17.5546875" style="347" customWidth="1"/>
    <col min="9734" max="9984" width="9.109375" style="347"/>
    <col min="9985" max="9985" width="7.109375" style="347" customWidth="1"/>
    <col min="9986" max="9986" width="45.88671875" style="347" customWidth="1"/>
    <col min="9987" max="9987" width="16.33203125" style="347" customWidth="1"/>
    <col min="9988" max="9988" width="17" style="347" customWidth="1"/>
    <col min="9989" max="9989" width="17.5546875" style="347" customWidth="1"/>
    <col min="9990" max="10240" width="9.109375" style="347"/>
    <col min="10241" max="10241" width="7.109375" style="347" customWidth="1"/>
    <col min="10242" max="10242" width="45.88671875" style="347" customWidth="1"/>
    <col min="10243" max="10243" width="16.33203125" style="347" customWidth="1"/>
    <col min="10244" max="10244" width="17" style="347" customWidth="1"/>
    <col min="10245" max="10245" width="17.5546875" style="347" customWidth="1"/>
    <col min="10246" max="10496" width="9.109375" style="347"/>
    <col min="10497" max="10497" width="7.109375" style="347" customWidth="1"/>
    <col min="10498" max="10498" width="45.88671875" style="347" customWidth="1"/>
    <col min="10499" max="10499" width="16.33203125" style="347" customWidth="1"/>
    <col min="10500" max="10500" width="17" style="347" customWidth="1"/>
    <col min="10501" max="10501" width="17.5546875" style="347" customWidth="1"/>
    <col min="10502" max="10752" width="9.109375" style="347"/>
    <col min="10753" max="10753" width="7.109375" style="347" customWidth="1"/>
    <col min="10754" max="10754" width="45.88671875" style="347" customWidth="1"/>
    <col min="10755" max="10755" width="16.33203125" style="347" customWidth="1"/>
    <col min="10756" max="10756" width="17" style="347" customWidth="1"/>
    <col min="10757" max="10757" width="17.5546875" style="347" customWidth="1"/>
    <col min="10758" max="11008" width="9.109375" style="347"/>
    <col min="11009" max="11009" width="7.109375" style="347" customWidth="1"/>
    <col min="11010" max="11010" width="45.88671875" style="347" customWidth="1"/>
    <col min="11011" max="11011" width="16.33203125" style="347" customWidth="1"/>
    <col min="11012" max="11012" width="17" style="347" customWidth="1"/>
    <col min="11013" max="11013" width="17.5546875" style="347" customWidth="1"/>
    <col min="11014" max="11264" width="9.109375" style="347"/>
    <col min="11265" max="11265" width="7.109375" style="347" customWidth="1"/>
    <col min="11266" max="11266" width="45.88671875" style="347" customWidth="1"/>
    <col min="11267" max="11267" width="16.33203125" style="347" customWidth="1"/>
    <col min="11268" max="11268" width="17" style="347" customWidth="1"/>
    <col min="11269" max="11269" width="17.5546875" style="347" customWidth="1"/>
    <col min="11270" max="11520" width="9.109375" style="347"/>
    <col min="11521" max="11521" width="7.109375" style="347" customWidth="1"/>
    <col min="11522" max="11522" width="45.88671875" style="347" customWidth="1"/>
    <col min="11523" max="11523" width="16.33203125" style="347" customWidth="1"/>
    <col min="11524" max="11524" width="17" style="347" customWidth="1"/>
    <col min="11525" max="11525" width="17.5546875" style="347" customWidth="1"/>
    <col min="11526" max="11776" width="9.109375" style="347"/>
    <col min="11777" max="11777" width="7.109375" style="347" customWidth="1"/>
    <col min="11778" max="11778" width="45.88671875" style="347" customWidth="1"/>
    <col min="11779" max="11779" width="16.33203125" style="347" customWidth="1"/>
    <col min="11780" max="11780" width="17" style="347" customWidth="1"/>
    <col min="11781" max="11781" width="17.5546875" style="347" customWidth="1"/>
    <col min="11782" max="12032" width="9.109375" style="347"/>
    <col min="12033" max="12033" width="7.109375" style="347" customWidth="1"/>
    <col min="12034" max="12034" width="45.88671875" style="347" customWidth="1"/>
    <col min="12035" max="12035" width="16.33203125" style="347" customWidth="1"/>
    <col min="12036" max="12036" width="17" style="347" customWidth="1"/>
    <col min="12037" max="12037" width="17.5546875" style="347" customWidth="1"/>
    <col min="12038" max="12288" width="9.109375" style="347"/>
    <col min="12289" max="12289" width="7.109375" style="347" customWidth="1"/>
    <col min="12290" max="12290" width="45.88671875" style="347" customWidth="1"/>
    <col min="12291" max="12291" width="16.33203125" style="347" customWidth="1"/>
    <col min="12292" max="12292" width="17" style="347" customWidth="1"/>
    <col min="12293" max="12293" width="17.5546875" style="347" customWidth="1"/>
    <col min="12294" max="12544" width="9.109375" style="347"/>
    <col min="12545" max="12545" width="7.109375" style="347" customWidth="1"/>
    <col min="12546" max="12546" width="45.88671875" style="347" customWidth="1"/>
    <col min="12547" max="12547" width="16.33203125" style="347" customWidth="1"/>
    <col min="12548" max="12548" width="17" style="347" customWidth="1"/>
    <col min="12549" max="12549" width="17.5546875" style="347" customWidth="1"/>
    <col min="12550" max="12800" width="9.109375" style="347"/>
    <col min="12801" max="12801" width="7.109375" style="347" customWidth="1"/>
    <col min="12802" max="12802" width="45.88671875" style="347" customWidth="1"/>
    <col min="12803" max="12803" width="16.33203125" style="347" customWidth="1"/>
    <col min="12804" max="12804" width="17" style="347" customWidth="1"/>
    <col min="12805" max="12805" width="17.5546875" style="347" customWidth="1"/>
    <col min="12806" max="13056" width="9.109375" style="347"/>
    <col min="13057" max="13057" width="7.109375" style="347" customWidth="1"/>
    <col min="13058" max="13058" width="45.88671875" style="347" customWidth="1"/>
    <col min="13059" max="13059" width="16.33203125" style="347" customWidth="1"/>
    <col min="13060" max="13060" width="17" style="347" customWidth="1"/>
    <col min="13061" max="13061" width="17.5546875" style="347" customWidth="1"/>
    <col min="13062" max="13312" width="9.109375" style="347"/>
    <col min="13313" max="13313" width="7.109375" style="347" customWidth="1"/>
    <col min="13314" max="13314" width="45.88671875" style="347" customWidth="1"/>
    <col min="13315" max="13315" width="16.33203125" style="347" customWidth="1"/>
    <col min="13316" max="13316" width="17" style="347" customWidth="1"/>
    <col min="13317" max="13317" width="17.5546875" style="347" customWidth="1"/>
    <col min="13318" max="13568" width="9.109375" style="347"/>
    <col min="13569" max="13569" width="7.109375" style="347" customWidth="1"/>
    <col min="13570" max="13570" width="45.88671875" style="347" customWidth="1"/>
    <col min="13571" max="13571" width="16.33203125" style="347" customWidth="1"/>
    <col min="13572" max="13572" width="17" style="347" customWidth="1"/>
    <col min="13573" max="13573" width="17.5546875" style="347" customWidth="1"/>
    <col min="13574" max="13824" width="9.109375" style="347"/>
    <col min="13825" max="13825" width="7.109375" style="347" customWidth="1"/>
    <col min="13826" max="13826" width="45.88671875" style="347" customWidth="1"/>
    <col min="13827" max="13827" width="16.33203125" style="347" customWidth="1"/>
    <col min="13828" max="13828" width="17" style="347" customWidth="1"/>
    <col min="13829" max="13829" width="17.5546875" style="347" customWidth="1"/>
    <col min="13830" max="14080" width="9.109375" style="347"/>
    <col min="14081" max="14081" width="7.109375" style="347" customWidth="1"/>
    <col min="14082" max="14082" width="45.88671875" style="347" customWidth="1"/>
    <col min="14083" max="14083" width="16.33203125" style="347" customWidth="1"/>
    <col min="14084" max="14084" width="17" style="347" customWidth="1"/>
    <col min="14085" max="14085" width="17.5546875" style="347" customWidth="1"/>
    <col min="14086" max="14336" width="9.109375" style="347"/>
    <col min="14337" max="14337" width="7.109375" style="347" customWidth="1"/>
    <col min="14338" max="14338" width="45.88671875" style="347" customWidth="1"/>
    <col min="14339" max="14339" width="16.33203125" style="347" customWidth="1"/>
    <col min="14340" max="14340" width="17" style="347" customWidth="1"/>
    <col min="14341" max="14341" width="17.5546875" style="347" customWidth="1"/>
    <col min="14342" max="14592" width="9.109375" style="347"/>
    <col min="14593" max="14593" width="7.109375" style="347" customWidth="1"/>
    <col min="14594" max="14594" width="45.88671875" style="347" customWidth="1"/>
    <col min="14595" max="14595" width="16.33203125" style="347" customWidth="1"/>
    <col min="14596" max="14596" width="17" style="347" customWidth="1"/>
    <col min="14597" max="14597" width="17.5546875" style="347" customWidth="1"/>
    <col min="14598" max="14848" width="9.109375" style="347"/>
    <col min="14849" max="14849" width="7.109375" style="347" customWidth="1"/>
    <col min="14850" max="14850" width="45.88671875" style="347" customWidth="1"/>
    <col min="14851" max="14851" width="16.33203125" style="347" customWidth="1"/>
    <col min="14852" max="14852" width="17" style="347" customWidth="1"/>
    <col min="14853" max="14853" width="17.5546875" style="347" customWidth="1"/>
    <col min="14854" max="15104" width="9.109375" style="347"/>
    <col min="15105" max="15105" width="7.109375" style="347" customWidth="1"/>
    <col min="15106" max="15106" width="45.88671875" style="347" customWidth="1"/>
    <col min="15107" max="15107" width="16.33203125" style="347" customWidth="1"/>
    <col min="15108" max="15108" width="17" style="347" customWidth="1"/>
    <col min="15109" max="15109" width="17.5546875" style="347" customWidth="1"/>
    <col min="15110" max="15360" width="9.109375" style="347"/>
    <col min="15361" max="15361" width="7.109375" style="347" customWidth="1"/>
    <col min="15362" max="15362" width="45.88671875" style="347" customWidth="1"/>
    <col min="15363" max="15363" width="16.33203125" style="347" customWidth="1"/>
    <col min="15364" max="15364" width="17" style="347" customWidth="1"/>
    <col min="15365" max="15365" width="17.5546875" style="347" customWidth="1"/>
    <col min="15366" max="15616" width="9.109375" style="347"/>
    <col min="15617" max="15617" width="7.109375" style="347" customWidth="1"/>
    <col min="15618" max="15618" width="45.88671875" style="347" customWidth="1"/>
    <col min="15619" max="15619" width="16.33203125" style="347" customWidth="1"/>
    <col min="15620" max="15620" width="17" style="347" customWidth="1"/>
    <col min="15621" max="15621" width="17.5546875" style="347" customWidth="1"/>
    <col min="15622" max="15872" width="9.109375" style="347"/>
    <col min="15873" max="15873" width="7.109375" style="347" customWidth="1"/>
    <col min="15874" max="15874" width="45.88671875" style="347" customWidth="1"/>
    <col min="15875" max="15875" width="16.33203125" style="347" customWidth="1"/>
    <col min="15876" max="15876" width="17" style="347" customWidth="1"/>
    <col min="15877" max="15877" width="17.5546875" style="347" customWidth="1"/>
    <col min="15878" max="16128" width="9.109375" style="347"/>
    <col min="16129" max="16129" width="7.109375" style="347" customWidth="1"/>
    <col min="16130" max="16130" width="45.88671875" style="347" customWidth="1"/>
    <col min="16131" max="16131" width="16.33203125" style="347" customWidth="1"/>
    <col min="16132" max="16132" width="17" style="347" customWidth="1"/>
    <col min="16133" max="16133" width="17.5546875" style="347" customWidth="1"/>
    <col min="16134" max="16384" width="9.109375" style="347"/>
  </cols>
  <sheetData>
    <row r="1" spans="1:5" ht="29.4" customHeight="1" x14ac:dyDescent="0.25">
      <c r="A1" s="569" t="s">
        <v>65</v>
      </c>
      <c r="B1" s="569"/>
      <c r="C1" s="569"/>
      <c r="D1" s="569"/>
      <c r="E1" s="569"/>
    </row>
    <row r="2" spans="1:5" ht="87" customHeight="1" x14ac:dyDescent="0.25">
      <c r="A2" s="570" t="s">
        <v>320</v>
      </c>
      <c r="B2" s="570"/>
      <c r="C2" s="570"/>
      <c r="D2" s="570"/>
      <c r="E2" s="570"/>
    </row>
    <row r="3" spans="1:5" ht="18" x14ac:dyDescent="0.25">
      <c r="A3" s="571" t="s">
        <v>59</v>
      </c>
      <c r="B3" s="571" t="s">
        <v>179</v>
      </c>
      <c r="C3" s="571" t="s">
        <v>190</v>
      </c>
      <c r="D3" s="571"/>
      <c r="E3" s="571"/>
    </row>
    <row r="4" spans="1:5" ht="18" x14ac:dyDescent="0.25">
      <c r="A4" s="571"/>
      <c r="B4" s="571"/>
      <c r="C4" s="573" t="s">
        <v>51</v>
      </c>
      <c r="D4" s="575" t="s">
        <v>52</v>
      </c>
      <c r="E4" s="576"/>
    </row>
    <row r="5" spans="1:5" ht="18" x14ac:dyDescent="0.25">
      <c r="A5" s="571" t="s">
        <v>59</v>
      </c>
      <c r="B5" s="572" t="s">
        <v>179</v>
      </c>
      <c r="C5" s="574"/>
      <c r="D5" s="348" t="s">
        <v>53</v>
      </c>
      <c r="E5" s="348" t="s">
        <v>55</v>
      </c>
    </row>
    <row r="6" spans="1:5" s="400" customFormat="1" ht="15.6" x14ac:dyDescent="0.25">
      <c r="A6" s="398" t="s">
        <v>68</v>
      </c>
      <c r="B6" s="399" t="s">
        <v>69</v>
      </c>
      <c r="C6" s="399" t="s">
        <v>182</v>
      </c>
      <c r="D6" s="399">
        <v>4</v>
      </c>
      <c r="E6" s="399">
        <v>5</v>
      </c>
    </row>
    <row r="7" spans="1:5" ht="18" x14ac:dyDescent="0.35">
      <c r="A7" s="348">
        <v>1</v>
      </c>
      <c r="B7" s="79" t="s">
        <v>237</v>
      </c>
      <c r="C7" s="349">
        <v>51703.1</v>
      </c>
      <c r="D7" s="349">
        <v>53771.199999999997</v>
      </c>
      <c r="E7" s="349">
        <v>54605</v>
      </c>
    </row>
    <row r="8" spans="1:5" ht="18" x14ac:dyDescent="0.35">
      <c r="A8" s="348">
        <v>2</v>
      </c>
      <c r="B8" s="79" t="s">
        <v>19</v>
      </c>
      <c r="C8" s="349">
        <v>85756</v>
      </c>
      <c r="D8" s="349">
        <v>89186.3</v>
      </c>
      <c r="E8" s="349">
        <v>90534.6</v>
      </c>
    </row>
    <row r="9" spans="1:5" ht="18" x14ac:dyDescent="0.35">
      <c r="A9" s="348">
        <v>3</v>
      </c>
      <c r="B9" s="79" t="s">
        <v>15</v>
      </c>
      <c r="C9" s="349">
        <v>39308.1</v>
      </c>
      <c r="D9" s="349">
        <v>40880.400000000001</v>
      </c>
      <c r="E9" s="349">
        <v>41467.699999999997</v>
      </c>
    </row>
    <row r="10" spans="1:5" ht="18" x14ac:dyDescent="0.35">
      <c r="A10" s="348">
        <v>4</v>
      </c>
      <c r="B10" s="79" t="s">
        <v>16</v>
      </c>
      <c r="C10" s="349">
        <v>34317.800000000003</v>
      </c>
      <c r="D10" s="349">
        <v>35690.5</v>
      </c>
      <c r="E10" s="349">
        <v>36223.300000000003</v>
      </c>
    </row>
    <row r="11" spans="1:5" ht="18" x14ac:dyDescent="0.35">
      <c r="A11" s="348">
        <v>5</v>
      </c>
      <c r="B11" s="79" t="s">
        <v>14</v>
      </c>
      <c r="C11" s="349">
        <v>37992</v>
      </c>
      <c r="D11" s="349">
        <v>39511.699999999997</v>
      </c>
      <c r="E11" s="349">
        <v>40080.199999999997</v>
      </c>
    </row>
    <row r="12" spans="1:5" ht="18" x14ac:dyDescent="0.35">
      <c r="A12" s="348">
        <v>6</v>
      </c>
      <c r="B12" s="79" t="s">
        <v>13</v>
      </c>
      <c r="C12" s="349">
        <v>57521.3</v>
      </c>
      <c r="D12" s="349">
        <v>59822.2</v>
      </c>
      <c r="E12" s="349">
        <v>60694.400000000001</v>
      </c>
    </row>
    <row r="13" spans="1:5" ht="18" x14ac:dyDescent="0.35">
      <c r="A13" s="348">
        <v>7</v>
      </c>
      <c r="B13" s="79" t="s">
        <v>17</v>
      </c>
      <c r="C13" s="349">
        <v>19860.8</v>
      </c>
      <c r="D13" s="349">
        <v>20655.3</v>
      </c>
      <c r="E13" s="349">
        <v>20944.5</v>
      </c>
    </row>
    <row r="14" spans="1:5" ht="18" x14ac:dyDescent="0.35">
      <c r="A14" s="348">
        <v>8</v>
      </c>
      <c r="B14" s="79" t="s">
        <v>35</v>
      </c>
      <c r="C14" s="349">
        <v>10260.4</v>
      </c>
      <c r="D14" s="349">
        <v>10670.9</v>
      </c>
      <c r="E14" s="349">
        <v>10822.5</v>
      </c>
    </row>
    <row r="15" spans="1:5" ht="18" x14ac:dyDescent="0.35">
      <c r="A15" s="348">
        <v>9</v>
      </c>
      <c r="B15" s="79" t="s">
        <v>18</v>
      </c>
      <c r="C15" s="349">
        <v>20078.599999999999</v>
      </c>
      <c r="D15" s="349">
        <v>20881.8</v>
      </c>
      <c r="E15" s="349">
        <v>21174</v>
      </c>
    </row>
    <row r="16" spans="1:5" ht="18" x14ac:dyDescent="0.35">
      <c r="A16" s="348">
        <v>10</v>
      </c>
      <c r="B16" s="79" t="s">
        <v>36</v>
      </c>
      <c r="C16" s="349">
        <v>8967.7999999999993</v>
      </c>
      <c r="D16" s="349">
        <v>9326.5</v>
      </c>
      <c r="E16" s="349">
        <v>9455.7000000000007</v>
      </c>
    </row>
    <row r="17" spans="1:17" ht="18" x14ac:dyDescent="0.35">
      <c r="A17" s="348">
        <v>11</v>
      </c>
      <c r="B17" s="79" t="s">
        <v>28</v>
      </c>
      <c r="C17" s="349">
        <v>31932.5</v>
      </c>
      <c r="D17" s="349">
        <v>33209.800000000003</v>
      </c>
      <c r="E17" s="349">
        <v>33669.1</v>
      </c>
    </row>
    <row r="18" spans="1:17" ht="18" x14ac:dyDescent="0.35">
      <c r="A18" s="348">
        <v>12</v>
      </c>
      <c r="B18" s="79" t="s">
        <v>37</v>
      </c>
      <c r="C18" s="349">
        <v>28888.9</v>
      </c>
      <c r="D18" s="349">
        <v>30044.5</v>
      </c>
      <c r="E18" s="349">
        <v>30474.400000000001</v>
      </c>
      <c r="Q18" s="350"/>
    </row>
    <row r="19" spans="1:17" ht="18" x14ac:dyDescent="0.35">
      <c r="A19" s="348">
        <v>13</v>
      </c>
      <c r="B19" s="79" t="s">
        <v>38</v>
      </c>
      <c r="C19" s="349">
        <v>18635.099999999999</v>
      </c>
      <c r="D19" s="349">
        <v>19380.5</v>
      </c>
      <c r="E19" s="349">
        <v>19655.7</v>
      </c>
    </row>
    <row r="20" spans="1:17" ht="18" x14ac:dyDescent="0.35">
      <c r="A20" s="348">
        <v>14</v>
      </c>
      <c r="B20" s="79" t="s">
        <v>39</v>
      </c>
      <c r="C20" s="349">
        <v>84593.4</v>
      </c>
      <c r="D20" s="349">
        <v>87977.1</v>
      </c>
      <c r="E20" s="349">
        <v>89263.8</v>
      </c>
    </row>
    <row r="21" spans="1:17" ht="18" x14ac:dyDescent="0.35">
      <c r="A21" s="348">
        <v>15</v>
      </c>
      <c r="B21" s="79" t="s">
        <v>23</v>
      </c>
      <c r="C21" s="349">
        <v>15961.9</v>
      </c>
      <c r="D21" s="349">
        <v>16600.3</v>
      </c>
      <c r="E21" s="349">
        <v>16839.7</v>
      </c>
    </row>
    <row r="22" spans="1:17" ht="18" x14ac:dyDescent="0.35">
      <c r="A22" s="348">
        <v>16</v>
      </c>
      <c r="B22" s="79" t="s">
        <v>27</v>
      </c>
      <c r="C22" s="349">
        <v>11162.2</v>
      </c>
      <c r="D22" s="349">
        <v>11608.7</v>
      </c>
      <c r="E22" s="349">
        <v>11769.1</v>
      </c>
    </row>
    <row r="23" spans="1:17" ht="18" x14ac:dyDescent="0.35">
      <c r="A23" s="348">
        <v>17</v>
      </c>
      <c r="B23" s="79" t="s">
        <v>238</v>
      </c>
      <c r="C23" s="349">
        <v>36553.599999999999</v>
      </c>
      <c r="D23" s="349">
        <v>38015.699999999997</v>
      </c>
      <c r="E23" s="349">
        <v>38574.400000000001</v>
      </c>
    </row>
    <row r="24" spans="1:17" ht="18" x14ac:dyDescent="0.35">
      <c r="A24" s="348">
        <v>18</v>
      </c>
      <c r="B24" s="79" t="s">
        <v>40</v>
      </c>
      <c r="C24" s="349">
        <v>25814.400000000001</v>
      </c>
      <c r="D24" s="349">
        <v>26847</v>
      </c>
      <c r="E24" s="349">
        <v>27232.7</v>
      </c>
    </row>
    <row r="25" spans="1:17" ht="18" x14ac:dyDescent="0.35">
      <c r="A25" s="348">
        <v>19</v>
      </c>
      <c r="B25" s="79" t="s">
        <v>32</v>
      </c>
      <c r="C25" s="349">
        <v>11782.4</v>
      </c>
      <c r="D25" s="349">
        <v>12253.6</v>
      </c>
      <c r="E25" s="349">
        <v>12416.5</v>
      </c>
    </row>
    <row r="26" spans="1:17" ht="18" x14ac:dyDescent="0.35">
      <c r="A26" s="348">
        <v>20</v>
      </c>
      <c r="B26" s="79" t="s">
        <v>26</v>
      </c>
      <c r="C26" s="349">
        <v>25465.200000000001</v>
      </c>
      <c r="D26" s="349">
        <v>26483.8</v>
      </c>
      <c r="E26" s="349">
        <v>26844.1</v>
      </c>
    </row>
    <row r="27" spans="1:17" ht="18" x14ac:dyDescent="0.35">
      <c r="A27" s="348">
        <v>21</v>
      </c>
      <c r="B27" s="79" t="s">
        <v>25</v>
      </c>
      <c r="C27" s="349">
        <v>15135.4</v>
      </c>
      <c r="D27" s="349">
        <v>15740.8</v>
      </c>
      <c r="E27" s="349">
        <v>15955.8</v>
      </c>
    </row>
    <row r="28" spans="1:17" ht="18" x14ac:dyDescent="0.35">
      <c r="A28" s="348">
        <v>22</v>
      </c>
      <c r="B28" s="79" t="s">
        <v>33</v>
      </c>
      <c r="C28" s="349">
        <v>27877.599999999999</v>
      </c>
      <c r="D28" s="349">
        <v>28992.7</v>
      </c>
      <c r="E28" s="349">
        <v>29402.799999999999</v>
      </c>
    </row>
    <row r="29" spans="1:17" ht="18" x14ac:dyDescent="0.35">
      <c r="A29" s="348">
        <v>23</v>
      </c>
      <c r="B29" s="79" t="s">
        <v>41</v>
      </c>
      <c r="C29" s="349">
        <v>31982.799999999999</v>
      </c>
      <c r="D29" s="349">
        <v>33262.1</v>
      </c>
      <c r="E29" s="349">
        <v>33704.6</v>
      </c>
    </row>
    <row r="30" spans="1:17" ht="18" x14ac:dyDescent="0.35">
      <c r="A30" s="348">
        <v>24</v>
      </c>
      <c r="B30" s="79" t="s">
        <v>24</v>
      </c>
      <c r="C30" s="349">
        <v>14882.9</v>
      </c>
      <c r="D30" s="349">
        <v>15478.3</v>
      </c>
      <c r="E30" s="349">
        <v>15685.2</v>
      </c>
    </row>
    <row r="31" spans="1:17" ht="18" x14ac:dyDescent="0.35">
      <c r="A31" s="348">
        <v>25</v>
      </c>
      <c r="B31" s="79" t="s">
        <v>22</v>
      </c>
      <c r="C31" s="349">
        <v>26953.599999999999</v>
      </c>
      <c r="D31" s="349">
        <v>28031.7</v>
      </c>
      <c r="E31" s="349">
        <v>28417.5</v>
      </c>
    </row>
    <row r="32" spans="1:17" ht="18" x14ac:dyDescent="0.35">
      <c r="A32" s="348">
        <v>26</v>
      </c>
      <c r="B32" s="79" t="s">
        <v>42</v>
      </c>
      <c r="C32" s="349">
        <v>11990.1</v>
      </c>
      <c r="D32" s="349">
        <v>12469.7</v>
      </c>
      <c r="E32" s="349">
        <v>12648.9</v>
      </c>
    </row>
    <row r="33" spans="1:5" ht="18" x14ac:dyDescent="0.35">
      <c r="A33" s="348">
        <v>27</v>
      </c>
      <c r="B33" s="79" t="s">
        <v>34</v>
      </c>
      <c r="C33" s="349">
        <v>15495.2</v>
      </c>
      <c r="D33" s="349">
        <v>16115</v>
      </c>
      <c r="E33" s="349">
        <v>16351.4</v>
      </c>
    </row>
    <row r="34" spans="1:5" ht="18" x14ac:dyDescent="0.35">
      <c r="A34" s="348">
        <v>28</v>
      </c>
      <c r="B34" s="79" t="s">
        <v>43</v>
      </c>
      <c r="C34" s="349">
        <v>44644.6</v>
      </c>
      <c r="D34" s="349">
        <v>46430.400000000001</v>
      </c>
      <c r="E34" s="349">
        <v>47075.199999999997</v>
      </c>
    </row>
    <row r="35" spans="1:5" ht="18" x14ac:dyDescent="0.35">
      <c r="A35" s="348">
        <v>29</v>
      </c>
      <c r="B35" s="79" t="s">
        <v>2</v>
      </c>
      <c r="C35" s="349">
        <v>49582.7</v>
      </c>
      <c r="D35" s="349">
        <v>51566</v>
      </c>
      <c r="E35" s="349">
        <v>52317.2</v>
      </c>
    </row>
    <row r="36" spans="1:5" ht="18" x14ac:dyDescent="0.35">
      <c r="A36" s="348">
        <v>30</v>
      </c>
      <c r="B36" s="79" t="s">
        <v>3</v>
      </c>
      <c r="C36" s="349">
        <v>49101.1</v>
      </c>
      <c r="D36" s="349">
        <v>51065.1</v>
      </c>
      <c r="E36" s="349">
        <v>51810.400000000001</v>
      </c>
    </row>
    <row r="37" spans="1:5" ht="18" x14ac:dyDescent="0.35">
      <c r="A37" s="348">
        <v>31</v>
      </c>
      <c r="B37" s="79" t="s">
        <v>4</v>
      </c>
      <c r="C37" s="349">
        <v>122052.7</v>
      </c>
      <c r="D37" s="349">
        <v>126934.8</v>
      </c>
      <c r="E37" s="349">
        <v>128771.7</v>
      </c>
    </row>
    <row r="38" spans="1:5" ht="18" x14ac:dyDescent="0.35">
      <c r="A38" s="348">
        <v>32</v>
      </c>
      <c r="B38" s="79" t="s">
        <v>5</v>
      </c>
      <c r="C38" s="349">
        <v>45038.400000000001</v>
      </c>
      <c r="D38" s="349">
        <v>46839.9</v>
      </c>
      <c r="E38" s="349">
        <v>47485.2</v>
      </c>
    </row>
    <row r="39" spans="1:5" ht="18" x14ac:dyDescent="0.35">
      <c r="A39" s="348">
        <v>33</v>
      </c>
      <c r="B39" s="79" t="s">
        <v>6</v>
      </c>
      <c r="C39" s="349">
        <v>111230.39999999999</v>
      </c>
      <c r="D39" s="349">
        <v>115679.6</v>
      </c>
      <c r="E39" s="349">
        <v>117420.3</v>
      </c>
    </row>
    <row r="40" spans="1:5" ht="18" x14ac:dyDescent="0.35">
      <c r="A40" s="348">
        <v>34</v>
      </c>
      <c r="B40" s="79" t="s">
        <v>7</v>
      </c>
      <c r="C40" s="349">
        <v>24615.9</v>
      </c>
      <c r="D40" s="349">
        <v>25600.5</v>
      </c>
      <c r="E40" s="349">
        <v>25966.2</v>
      </c>
    </row>
    <row r="41" spans="1:5" ht="18" x14ac:dyDescent="0.35">
      <c r="A41" s="348">
        <v>35</v>
      </c>
      <c r="B41" s="79" t="s">
        <v>8</v>
      </c>
      <c r="C41" s="349">
        <v>37908.9</v>
      </c>
      <c r="D41" s="349">
        <v>39425.300000000003</v>
      </c>
      <c r="E41" s="349">
        <v>39981.599999999999</v>
      </c>
    </row>
    <row r="42" spans="1:5" ht="18" x14ac:dyDescent="0.35">
      <c r="A42" s="348">
        <v>36</v>
      </c>
      <c r="B42" s="79" t="s">
        <v>9</v>
      </c>
      <c r="C42" s="401">
        <v>0</v>
      </c>
      <c r="D42" s="401">
        <v>0</v>
      </c>
      <c r="E42" s="349">
        <v>34831</v>
      </c>
    </row>
    <row r="43" spans="1:5" ht="18" x14ac:dyDescent="0.35">
      <c r="A43" s="348">
        <v>37</v>
      </c>
      <c r="B43" s="79" t="s">
        <v>10</v>
      </c>
      <c r="C43" s="349">
        <v>11953.4</v>
      </c>
      <c r="D43" s="349">
        <v>12431.5</v>
      </c>
      <c r="E43" s="349">
        <v>12609.6</v>
      </c>
    </row>
    <row r="44" spans="1:5" ht="18" x14ac:dyDescent="0.35">
      <c r="A44" s="348">
        <v>38</v>
      </c>
      <c r="B44" s="79" t="s">
        <v>20</v>
      </c>
      <c r="C44" s="349">
        <v>10956.9</v>
      </c>
      <c r="D44" s="349">
        <v>11395.2</v>
      </c>
      <c r="E44" s="349">
        <v>11575.1</v>
      </c>
    </row>
    <row r="45" spans="1:5" ht="18" x14ac:dyDescent="0.35">
      <c r="A45" s="348">
        <v>39</v>
      </c>
      <c r="B45" s="79" t="s">
        <v>21</v>
      </c>
      <c r="C45" s="349">
        <v>2486.6</v>
      </c>
      <c r="D45" s="349">
        <v>2586.1</v>
      </c>
      <c r="E45" s="349">
        <v>2625.9</v>
      </c>
    </row>
    <row r="46" spans="1:5" x14ac:dyDescent="0.25">
      <c r="A46" s="80" t="s">
        <v>175</v>
      </c>
      <c r="B46" s="81" t="s">
        <v>1</v>
      </c>
      <c r="C46" s="351">
        <f>SUM(C7:C45)</f>
        <v>1310444.6999999993</v>
      </c>
      <c r="D46" s="351">
        <f>SUM(D7:D45)</f>
        <v>1362862.5</v>
      </c>
      <c r="E46" s="351">
        <f>SUM(E7:E45)</f>
        <v>1417377</v>
      </c>
    </row>
    <row r="47" spans="1:5" x14ac:dyDescent="0.25">
      <c r="A47" s="352"/>
      <c r="B47" s="352"/>
      <c r="C47" s="352"/>
      <c r="D47" s="352"/>
      <c r="E47" s="352"/>
    </row>
    <row r="48" spans="1:5" x14ac:dyDescent="0.25">
      <c r="A48" s="352"/>
      <c r="B48" s="352"/>
      <c r="C48" s="352"/>
      <c r="D48" s="352"/>
      <c r="E48" s="352"/>
    </row>
    <row r="49" spans="1:5" x14ac:dyDescent="0.25">
      <c r="A49" s="352"/>
      <c r="B49" s="352"/>
      <c r="C49" s="352"/>
      <c r="D49" s="352"/>
      <c r="E49" s="352"/>
    </row>
    <row r="50" spans="1:5" x14ac:dyDescent="0.25">
      <c r="A50" s="352"/>
      <c r="B50" s="352"/>
      <c r="C50" s="352"/>
      <c r="D50" s="352"/>
      <c r="E50" s="352"/>
    </row>
    <row r="51" spans="1:5" x14ac:dyDescent="0.25">
      <c r="A51" s="352"/>
      <c r="B51" s="352"/>
      <c r="C51" s="352"/>
      <c r="D51" s="352"/>
      <c r="E51" s="352"/>
    </row>
    <row r="52" spans="1:5" x14ac:dyDescent="0.25">
      <c r="A52" s="352"/>
      <c r="B52" s="352"/>
      <c r="C52" s="352"/>
      <c r="D52" s="352"/>
      <c r="E52" s="352"/>
    </row>
    <row r="53" spans="1:5" x14ac:dyDescent="0.25">
      <c r="A53" s="352"/>
      <c r="B53" s="352"/>
      <c r="C53" s="352"/>
      <c r="D53" s="352"/>
      <c r="E53" s="352"/>
    </row>
    <row r="54" spans="1:5" x14ac:dyDescent="0.25">
      <c r="A54" s="352"/>
      <c r="B54" s="352"/>
      <c r="C54" s="352"/>
      <c r="D54" s="352"/>
      <c r="E54" s="352"/>
    </row>
    <row r="55" spans="1:5" x14ac:dyDescent="0.25">
      <c r="A55" s="352"/>
      <c r="B55" s="352"/>
      <c r="C55" s="352"/>
      <c r="D55" s="352"/>
      <c r="E55" s="352"/>
    </row>
    <row r="56" spans="1:5" x14ac:dyDescent="0.25">
      <c r="A56" s="352"/>
      <c r="B56" s="352"/>
      <c r="C56" s="352"/>
      <c r="D56" s="352"/>
      <c r="E56" s="352"/>
    </row>
    <row r="57" spans="1:5" x14ac:dyDescent="0.25">
      <c r="A57" s="352"/>
      <c r="B57" s="352"/>
      <c r="C57" s="352"/>
      <c r="D57" s="352"/>
      <c r="E57" s="352"/>
    </row>
    <row r="58" spans="1:5" x14ac:dyDescent="0.25">
      <c r="A58" s="352"/>
      <c r="B58" s="352"/>
      <c r="C58" s="352"/>
      <c r="D58" s="352"/>
      <c r="E58" s="352"/>
    </row>
    <row r="59" spans="1:5" x14ac:dyDescent="0.25">
      <c r="A59" s="352"/>
      <c r="B59" s="352"/>
      <c r="C59" s="352"/>
      <c r="D59" s="352"/>
      <c r="E59" s="352"/>
    </row>
  </sheetData>
  <mergeCells count="7">
    <mergeCell ref="A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1" fitToHeight="0" orientation="portrait" r:id="rId1"/>
  <headerFooter alignWithMargins="0">
    <oddFooter>&amp;L&amp;"Times New Roman,обычный"&amp;8&amp;Z&amp;F</oddFooter>
    <firstFooter>&amp;L&amp;Z&amp;F</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66"/>
  <sheetViews>
    <sheetView tabSelected="1" view="pageBreakPreview" zoomScaleNormal="100" zoomScaleSheetLayoutView="100" workbookViewId="0">
      <pane xSplit="2" ySplit="5" topLeftCell="C6" activePane="bottomRight" state="frozen"/>
      <selection activeCell="D11" sqref="D11"/>
      <selection pane="topRight" activeCell="D11" sqref="D11"/>
      <selection pane="bottomLeft" activeCell="D11" sqref="D11"/>
      <selection pane="bottomRight" activeCell="D11" sqref="D11"/>
    </sheetView>
  </sheetViews>
  <sheetFormatPr defaultRowHeight="17.399999999999999" x14ac:dyDescent="0.25"/>
  <cols>
    <col min="1" max="1" width="7.109375" style="347" customWidth="1"/>
    <col min="2" max="2" width="51.44140625" style="347" customWidth="1"/>
    <col min="3" max="5" width="16.6640625" style="347" customWidth="1"/>
    <col min="6" max="256" width="9.109375" style="347"/>
    <col min="257" max="257" width="7.109375" style="347" customWidth="1"/>
    <col min="258" max="258" width="45.88671875" style="347" customWidth="1"/>
    <col min="259" max="259" width="16.33203125" style="347" customWidth="1"/>
    <col min="260" max="260" width="17" style="347" customWidth="1"/>
    <col min="261" max="261" width="16.88671875" style="347" customWidth="1"/>
    <col min="262" max="512" width="9.109375" style="347"/>
    <col min="513" max="513" width="7.109375" style="347" customWidth="1"/>
    <col min="514" max="514" width="45.88671875" style="347" customWidth="1"/>
    <col min="515" max="515" width="16.33203125" style="347" customWidth="1"/>
    <col min="516" max="516" width="17" style="347" customWidth="1"/>
    <col min="517" max="517" width="16.88671875" style="347" customWidth="1"/>
    <col min="518" max="768" width="9.109375" style="347"/>
    <col min="769" max="769" width="7.109375" style="347" customWidth="1"/>
    <col min="770" max="770" width="45.88671875" style="347" customWidth="1"/>
    <col min="771" max="771" width="16.33203125" style="347" customWidth="1"/>
    <col min="772" max="772" width="17" style="347" customWidth="1"/>
    <col min="773" max="773" width="16.88671875" style="347" customWidth="1"/>
    <col min="774" max="1024" width="9.109375" style="347"/>
    <col min="1025" max="1025" width="7.109375" style="347" customWidth="1"/>
    <col min="1026" max="1026" width="45.88671875" style="347" customWidth="1"/>
    <col min="1027" max="1027" width="16.33203125" style="347" customWidth="1"/>
    <col min="1028" max="1028" width="17" style="347" customWidth="1"/>
    <col min="1029" max="1029" width="16.88671875" style="347" customWidth="1"/>
    <col min="1030" max="1280" width="9.109375" style="347"/>
    <col min="1281" max="1281" width="7.109375" style="347" customWidth="1"/>
    <col min="1282" max="1282" width="45.88671875" style="347" customWidth="1"/>
    <col min="1283" max="1283" width="16.33203125" style="347" customWidth="1"/>
    <col min="1284" max="1284" width="17" style="347" customWidth="1"/>
    <col min="1285" max="1285" width="16.88671875" style="347" customWidth="1"/>
    <col min="1286" max="1536" width="9.109375" style="347"/>
    <col min="1537" max="1537" width="7.109375" style="347" customWidth="1"/>
    <col min="1538" max="1538" width="45.88671875" style="347" customWidth="1"/>
    <col min="1539" max="1539" width="16.33203125" style="347" customWidth="1"/>
    <col min="1540" max="1540" width="17" style="347" customWidth="1"/>
    <col min="1541" max="1541" width="16.88671875" style="347" customWidth="1"/>
    <col min="1542" max="1792" width="9.109375" style="347"/>
    <col min="1793" max="1793" width="7.109375" style="347" customWidth="1"/>
    <col min="1794" max="1794" width="45.88671875" style="347" customWidth="1"/>
    <col min="1795" max="1795" width="16.33203125" style="347" customWidth="1"/>
    <col min="1796" max="1796" width="17" style="347" customWidth="1"/>
    <col min="1797" max="1797" width="16.88671875" style="347" customWidth="1"/>
    <col min="1798" max="2048" width="9.109375" style="347"/>
    <col min="2049" max="2049" width="7.109375" style="347" customWidth="1"/>
    <col min="2050" max="2050" width="45.88671875" style="347" customWidth="1"/>
    <col min="2051" max="2051" width="16.33203125" style="347" customWidth="1"/>
    <col min="2052" max="2052" width="17" style="347" customWidth="1"/>
    <col min="2053" max="2053" width="16.88671875" style="347" customWidth="1"/>
    <col min="2054" max="2304" width="9.109375" style="347"/>
    <col min="2305" max="2305" width="7.109375" style="347" customWidth="1"/>
    <col min="2306" max="2306" width="45.88671875" style="347" customWidth="1"/>
    <col min="2307" max="2307" width="16.33203125" style="347" customWidth="1"/>
    <col min="2308" max="2308" width="17" style="347" customWidth="1"/>
    <col min="2309" max="2309" width="16.88671875" style="347" customWidth="1"/>
    <col min="2310" max="2560" width="9.109375" style="347"/>
    <col min="2561" max="2561" width="7.109375" style="347" customWidth="1"/>
    <col min="2562" max="2562" width="45.88671875" style="347" customWidth="1"/>
    <col min="2563" max="2563" width="16.33203125" style="347" customWidth="1"/>
    <col min="2564" max="2564" width="17" style="347" customWidth="1"/>
    <col min="2565" max="2565" width="16.88671875" style="347" customWidth="1"/>
    <col min="2566" max="2816" width="9.109375" style="347"/>
    <col min="2817" max="2817" width="7.109375" style="347" customWidth="1"/>
    <col min="2818" max="2818" width="45.88671875" style="347" customWidth="1"/>
    <col min="2819" max="2819" width="16.33203125" style="347" customWidth="1"/>
    <col min="2820" max="2820" width="17" style="347" customWidth="1"/>
    <col min="2821" max="2821" width="16.88671875" style="347" customWidth="1"/>
    <col min="2822" max="3072" width="9.109375" style="347"/>
    <col min="3073" max="3073" width="7.109375" style="347" customWidth="1"/>
    <col min="3074" max="3074" width="45.88671875" style="347" customWidth="1"/>
    <col min="3075" max="3075" width="16.33203125" style="347" customWidth="1"/>
    <col min="3076" max="3076" width="17" style="347" customWidth="1"/>
    <col min="3077" max="3077" width="16.88671875" style="347" customWidth="1"/>
    <col min="3078" max="3328" width="9.109375" style="347"/>
    <col min="3329" max="3329" width="7.109375" style="347" customWidth="1"/>
    <col min="3330" max="3330" width="45.88671875" style="347" customWidth="1"/>
    <col min="3331" max="3331" width="16.33203125" style="347" customWidth="1"/>
    <col min="3332" max="3332" width="17" style="347" customWidth="1"/>
    <col min="3333" max="3333" width="16.88671875" style="347" customWidth="1"/>
    <col min="3334" max="3584" width="9.109375" style="347"/>
    <col min="3585" max="3585" width="7.109375" style="347" customWidth="1"/>
    <col min="3586" max="3586" width="45.88671875" style="347" customWidth="1"/>
    <col min="3587" max="3587" width="16.33203125" style="347" customWidth="1"/>
    <col min="3588" max="3588" width="17" style="347" customWidth="1"/>
    <col min="3589" max="3589" width="16.88671875" style="347" customWidth="1"/>
    <col min="3590" max="3840" width="9.109375" style="347"/>
    <col min="3841" max="3841" width="7.109375" style="347" customWidth="1"/>
    <col min="3842" max="3842" width="45.88671875" style="347" customWidth="1"/>
    <col min="3843" max="3843" width="16.33203125" style="347" customWidth="1"/>
    <col min="3844" max="3844" width="17" style="347" customWidth="1"/>
    <col min="3845" max="3845" width="16.88671875" style="347" customWidth="1"/>
    <col min="3846" max="4096" width="9.109375" style="347"/>
    <col min="4097" max="4097" width="7.109375" style="347" customWidth="1"/>
    <col min="4098" max="4098" width="45.88671875" style="347" customWidth="1"/>
    <col min="4099" max="4099" width="16.33203125" style="347" customWidth="1"/>
    <col min="4100" max="4100" width="17" style="347" customWidth="1"/>
    <col min="4101" max="4101" width="16.88671875" style="347" customWidth="1"/>
    <col min="4102" max="4352" width="9.109375" style="347"/>
    <col min="4353" max="4353" width="7.109375" style="347" customWidth="1"/>
    <col min="4354" max="4354" width="45.88671875" style="347" customWidth="1"/>
    <col min="4355" max="4355" width="16.33203125" style="347" customWidth="1"/>
    <col min="4356" max="4356" width="17" style="347" customWidth="1"/>
    <col min="4357" max="4357" width="16.88671875" style="347" customWidth="1"/>
    <col min="4358" max="4608" width="9.109375" style="347"/>
    <col min="4609" max="4609" width="7.109375" style="347" customWidth="1"/>
    <col min="4610" max="4610" width="45.88671875" style="347" customWidth="1"/>
    <col min="4611" max="4611" width="16.33203125" style="347" customWidth="1"/>
    <col min="4612" max="4612" width="17" style="347" customWidth="1"/>
    <col min="4613" max="4613" width="16.88671875" style="347" customWidth="1"/>
    <col min="4614" max="4864" width="9.109375" style="347"/>
    <col min="4865" max="4865" width="7.109375" style="347" customWidth="1"/>
    <col min="4866" max="4866" width="45.88671875" style="347" customWidth="1"/>
    <col min="4867" max="4867" width="16.33203125" style="347" customWidth="1"/>
    <col min="4868" max="4868" width="17" style="347" customWidth="1"/>
    <col min="4869" max="4869" width="16.88671875" style="347" customWidth="1"/>
    <col min="4870" max="5120" width="9.109375" style="347"/>
    <col min="5121" max="5121" width="7.109375" style="347" customWidth="1"/>
    <col min="5122" max="5122" width="45.88671875" style="347" customWidth="1"/>
    <col min="5123" max="5123" width="16.33203125" style="347" customWidth="1"/>
    <col min="5124" max="5124" width="17" style="347" customWidth="1"/>
    <col min="5125" max="5125" width="16.88671875" style="347" customWidth="1"/>
    <col min="5126" max="5376" width="9.109375" style="347"/>
    <col min="5377" max="5377" width="7.109375" style="347" customWidth="1"/>
    <col min="5378" max="5378" width="45.88671875" style="347" customWidth="1"/>
    <col min="5379" max="5379" width="16.33203125" style="347" customWidth="1"/>
    <col min="5380" max="5380" width="17" style="347" customWidth="1"/>
    <col min="5381" max="5381" width="16.88671875" style="347" customWidth="1"/>
    <col min="5382" max="5632" width="9.109375" style="347"/>
    <col min="5633" max="5633" width="7.109375" style="347" customWidth="1"/>
    <col min="5634" max="5634" width="45.88671875" style="347" customWidth="1"/>
    <col min="5635" max="5635" width="16.33203125" style="347" customWidth="1"/>
    <col min="5636" max="5636" width="17" style="347" customWidth="1"/>
    <col min="5637" max="5637" width="16.88671875" style="347" customWidth="1"/>
    <col min="5638" max="5888" width="9.109375" style="347"/>
    <col min="5889" max="5889" width="7.109375" style="347" customWidth="1"/>
    <col min="5890" max="5890" width="45.88671875" style="347" customWidth="1"/>
    <col min="5891" max="5891" width="16.33203125" style="347" customWidth="1"/>
    <col min="5892" max="5892" width="17" style="347" customWidth="1"/>
    <col min="5893" max="5893" width="16.88671875" style="347" customWidth="1"/>
    <col min="5894" max="6144" width="9.109375" style="347"/>
    <col min="6145" max="6145" width="7.109375" style="347" customWidth="1"/>
    <col min="6146" max="6146" width="45.88671875" style="347" customWidth="1"/>
    <col min="6147" max="6147" width="16.33203125" style="347" customWidth="1"/>
    <col min="6148" max="6148" width="17" style="347" customWidth="1"/>
    <col min="6149" max="6149" width="16.88671875" style="347" customWidth="1"/>
    <col min="6150" max="6400" width="9.109375" style="347"/>
    <col min="6401" max="6401" width="7.109375" style="347" customWidth="1"/>
    <col min="6402" max="6402" width="45.88671875" style="347" customWidth="1"/>
    <col min="6403" max="6403" width="16.33203125" style="347" customWidth="1"/>
    <col min="6404" max="6404" width="17" style="347" customWidth="1"/>
    <col min="6405" max="6405" width="16.88671875" style="347" customWidth="1"/>
    <col min="6406" max="6656" width="9.109375" style="347"/>
    <col min="6657" max="6657" width="7.109375" style="347" customWidth="1"/>
    <col min="6658" max="6658" width="45.88671875" style="347" customWidth="1"/>
    <col min="6659" max="6659" width="16.33203125" style="347" customWidth="1"/>
    <col min="6660" max="6660" width="17" style="347" customWidth="1"/>
    <col min="6661" max="6661" width="16.88671875" style="347" customWidth="1"/>
    <col min="6662" max="6912" width="9.109375" style="347"/>
    <col min="6913" max="6913" width="7.109375" style="347" customWidth="1"/>
    <col min="6914" max="6914" width="45.88671875" style="347" customWidth="1"/>
    <col min="6915" max="6915" width="16.33203125" style="347" customWidth="1"/>
    <col min="6916" max="6916" width="17" style="347" customWidth="1"/>
    <col min="6917" max="6917" width="16.88671875" style="347" customWidth="1"/>
    <col min="6918" max="7168" width="9.109375" style="347"/>
    <col min="7169" max="7169" width="7.109375" style="347" customWidth="1"/>
    <col min="7170" max="7170" width="45.88671875" style="347" customWidth="1"/>
    <col min="7171" max="7171" width="16.33203125" style="347" customWidth="1"/>
    <col min="7172" max="7172" width="17" style="347" customWidth="1"/>
    <col min="7173" max="7173" width="16.88671875" style="347" customWidth="1"/>
    <col min="7174" max="7424" width="9.109375" style="347"/>
    <col min="7425" max="7425" width="7.109375" style="347" customWidth="1"/>
    <col min="7426" max="7426" width="45.88671875" style="347" customWidth="1"/>
    <col min="7427" max="7427" width="16.33203125" style="347" customWidth="1"/>
    <col min="7428" max="7428" width="17" style="347" customWidth="1"/>
    <col min="7429" max="7429" width="16.88671875" style="347" customWidth="1"/>
    <col min="7430" max="7680" width="9.109375" style="347"/>
    <col min="7681" max="7681" width="7.109375" style="347" customWidth="1"/>
    <col min="7682" max="7682" width="45.88671875" style="347" customWidth="1"/>
    <col min="7683" max="7683" width="16.33203125" style="347" customWidth="1"/>
    <col min="7684" max="7684" width="17" style="347" customWidth="1"/>
    <col min="7685" max="7685" width="16.88671875" style="347" customWidth="1"/>
    <col min="7686" max="7936" width="9.109375" style="347"/>
    <col min="7937" max="7937" width="7.109375" style="347" customWidth="1"/>
    <col min="7938" max="7938" width="45.88671875" style="347" customWidth="1"/>
    <col min="7939" max="7939" width="16.33203125" style="347" customWidth="1"/>
    <col min="7940" max="7940" width="17" style="347" customWidth="1"/>
    <col min="7941" max="7941" width="16.88671875" style="347" customWidth="1"/>
    <col min="7942" max="8192" width="9.109375" style="347"/>
    <col min="8193" max="8193" width="7.109375" style="347" customWidth="1"/>
    <col min="8194" max="8194" width="45.88671875" style="347" customWidth="1"/>
    <col min="8195" max="8195" width="16.33203125" style="347" customWidth="1"/>
    <col min="8196" max="8196" width="17" style="347" customWidth="1"/>
    <col min="8197" max="8197" width="16.88671875" style="347" customWidth="1"/>
    <col min="8198" max="8448" width="9.109375" style="347"/>
    <col min="8449" max="8449" width="7.109375" style="347" customWidth="1"/>
    <col min="8450" max="8450" width="45.88671875" style="347" customWidth="1"/>
    <col min="8451" max="8451" width="16.33203125" style="347" customWidth="1"/>
    <col min="8452" max="8452" width="17" style="347" customWidth="1"/>
    <col min="8453" max="8453" width="16.88671875" style="347" customWidth="1"/>
    <col min="8454" max="8704" width="9.109375" style="347"/>
    <col min="8705" max="8705" width="7.109375" style="347" customWidth="1"/>
    <col min="8706" max="8706" width="45.88671875" style="347" customWidth="1"/>
    <col min="8707" max="8707" width="16.33203125" style="347" customWidth="1"/>
    <col min="8708" max="8708" width="17" style="347" customWidth="1"/>
    <col min="8709" max="8709" width="16.88671875" style="347" customWidth="1"/>
    <col min="8710" max="8960" width="9.109375" style="347"/>
    <col min="8961" max="8961" width="7.109375" style="347" customWidth="1"/>
    <col min="8962" max="8962" width="45.88671875" style="347" customWidth="1"/>
    <col min="8963" max="8963" width="16.33203125" style="347" customWidth="1"/>
    <col min="8964" max="8964" width="17" style="347" customWidth="1"/>
    <col min="8965" max="8965" width="16.88671875" style="347" customWidth="1"/>
    <col min="8966" max="9216" width="9.109375" style="347"/>
    <col min="9217" max="9217" width="7.109375" style="347" customWidth="1"/>
    <col min="9218" max="9218" width="45.88671875" style="347" customWidth="1"/>
    <col min="9219" max="9219" width="16.33203125" style="347" customWidth="1"/>
    <col min="9220" max="9220" width="17" style="347" customWidth="1"/>
    <col min="9221" max="9221" width="16.88671875" style="347" customWidth="1"/>
    <col min="9222" max="9472" width="9.109375" style="347"/>
    <col min="9473" max="9473" width="7.109375" style="347" customWidth="1"/>
    <col min="9474" max="9474" width="45.88671875" style="347" customWidth="1"/>
    <col min="9475" max="9475" width="16.33203125" style="347" customWidth="1"/>
    <col min="9476" max="9476" width="17" style="347" customWidth="1"/>
    <col min="9477" max="9477" width="16.88671875" style="347" customWidth="1"/>
    <col min="9478" max="9728" width="9.109375" style="347"/>
    <col min="9729" max="9729" width="7.109375" style="347" customWidth="1"/>
    <col min="9730" max="9730" width="45.88671875" style="347" customWidth="1"/>
    <col min="9731" max="9731" width="16.33203125" style="347" customWidth="1"/>
    <col min="9732" max="9732" width="17" style="347" customWidth="1"/>
    <col min="9733" max="9733" width="16.88671875" style="347" customWidth="1"/>
    <col min="9734" max="9984" width="9.109375" style="347"/>
    <col min="9985" max="9985" width="7.109375" style="347" customWidth="1"/>
    <col min="9986" max="9986" width="45.88671875" style="347" customWidth="1"/>
    <col min="9987" max="9987" width="16.33203125" style="347" customWidth="1"/>
    <col min="9988" max="9988" width="17" style="347" customWidth="1"/>
    <col min="9989" max="9989" width="16.88671875" style="347" customWidth="1"/>
    <col min="9990" max="10240" width="9.109375" style="347"/>
    <col min="10241" max="10241" width="7.109375" style="347" customWidth="1"/>
    <col min="10242" max="10242" width="45.88671875" style="347" customWidth="1"/>
    <col min="10243" max="10243" width="16.33203125" style="347" customWidth="1"/>
    <col min="10244" max="10244" width="17" style="347" customWidth="1"/>
    <col min="10245" max="10245" width="16.88671875" style="347" customWidth="1"/>
    <col min="10246" max="10496" width="9.109375" style="347"/>
    <col min="10497" max="10497" width="7.109375" style="347" customWidth="1"/>
    <col min="10498" max="10498" width="45.88671875" style="347" customWidth="1"/>
    <col min="10499" max="10499" width="16.33203125" style="347" customWidth="1"/>
    <col min="10500" max="10500" width="17" style="347" customWidth="1"/>
    <col min="10501" max="10501" width="16.88671875" style="347" customWidth="1"/>
    <col min="10502" max="10752" width="9.109375" style="347"/>
    <col min="10753" max="10753" width="7.109375" style="347" customWidth="1"/>
    <col min="10754" max="10754" width="45.88671875" style="347" customWidth="1"/>
    <col min="10755" max="10755" width="16.33203125" style="347" customWidth="1"/>
    <col min="10756" max="10756" width="17" style="347" customWidth="1"/>
    <col min="10757" max="10757" width="16.88671875" style="347" customWidth="1"/>
    <col min="10758" max="11008" width="9.109375" style="347"/>
    <col min="11009" max="11009" width="7.109375" style="347" customWidth="1"/>
    <col min="11010" max="11010" width="45.88671875" style="347" customWidth="1"/>
    <col min="11011" max="11011" width="16.33203125" style="347" customWidth="1"/>
    <col min="11012" max="11012" width="17" style="347" customWidth="1"/>
    <col min="11013" max="11013" width="16.88671875" style="347" customWidth="1"/>
    <col min="11014" max="11264" width="9.109375" style="347"/>
    <col min="11265" max="11265" width="7.109375" style="347" customWidth="1"/>
    <col min="11266" max="11266" width="45.88671875" style="347" customWidth="1"/>
    <col min="11267" max="11267" width="16.33203125" style="347" customWidth="1"/>
    <col min="11268" max="11268" width="17" style="347" customWidth="1"/>
    <col min="11269" max="11269" width="16.88671875" style="347" customWidth="1"/>
    <col min="11270" max="11520" width="9.109375" style="347"/>
    <col min="11521" max="11521" width="7.109375" style="347" customWidth="1"/>
    <col min="11522" max="11522" width="45.88671875" style="347" customWidth="1"/>
    <col min="11523" max="11523" width="16.33203125" style="347" customWidth="1"/>
    <col min="11524" max="11524" width="17" style="347" customWidth="1"/>
    <col min="11525" max="11525" width="16.88671875" style="347" customWidth="1"/>
    <col min="11526" max="11776" width="9.109375" style="347"/>
    <col min="11777" max="11777" width="7.109375" style="347" customWidth="1"/>
    <col min="11778" max="11778" width="45.88671875" style="347" customWidth="1"/>
    <col min="11779" max="11779" width="16.33203125" style="347" customWidth="1"/>
    <col min="11780" max="11780" width="17" style="347" customWidth="1"/>
    <col min="11781" max="11781" width="16.88671875" style="347" customWidth="1"/>
    <col min="11782" max="12032" width="9.109375" style="347"/>
    <col min="12033" max="12033" width="7.109375" style="347" customWidth="1"/>
    <col min="12034" max="12034" width="45.88671875" style="347" customWidth="1"/>
    <col min="12035" max="12035" width="16.33203125" style="347" customWidth="1"/>
    <col min="12036" max="12036" width="17" style="347" customWidth="1"/>
    <col min="12037" max="12037" width="16.88671875" style="347" customWidth="1"/>
    <col min="12038" max="12288" width="9.109375" style="347"/>
    <col min="12289" max="12289" width="7.109375" style="347" customWidth="1"/>
    <col min="12290" max="12290" width="45.88671875" style="347" customWidth="1"/>
    <col min="12291" max="12291" width="16.33203125" style="347" customWidth="1"/>
    <col min="12292" max="12292" width="17" style="347" customWidth="1"/>
    <col min="12293" max="12293" width="16.88671875" style="347" customWidth="1"/>
    <col min="12294" max="12544" width="9.109375" style="347"/>
    <col min="12545" max="12545" width="7.109375" style="347" customWidth="1"/>
    <col min="12546" max="12546" width="45.88671875" style="347" customWidth="1"/>
    <col min="12547" max="12547" width="16.33203125" style="347" customWidth="1"/>
    <col min="12548" max="12548" width="17" style="347" customWidth="1"/>
    <col min="12549" max="12549" width="16.88671875" style="347" customWidth="1"/>
    <col min="12550" max="12800" width="9.109375" style="347"/>
    <col min="12801" max="12801" width="7.109375" style="347" customWidth="1"/>
    <col min="12802" max="12802" width="45.88671875" style="347" customWidth="1"/>
    <col min="12803" max="12803" width="16.33203125" style="347" customWidth="1"/>
    <col min="12804" max="12804" width="17" style="347" customWidth="1"/>
    <col min="12805" max="12805" width="16.88671875" style="347" customWidth="1"/>
    <col min="12806" max="13056" width="9.109375" style="347"/>
    <col min="13057" max="13057" width="7.109375" style="347" customWidth="1"/>
    <col min="13058" max="13058" width="45.88671875" style="347" customWidth="1"/>
    <col min="13059" max="13059" width="16.33203125" style="347" customWidth="1"/>
    <col min="13060" max="13060" width="17" style="347" customWidth="1"/>
    <col min="13061" max="13061" width="16.88671875" style="347" customWidth="1"/>
    <col min="13062" max="13312" width="9.109375" style="347"/>
    <col min="13313" max="13313" width="7.109375" style="347" customWidth="1"/>
    <col min="13314" max="13314" width="45.88671875" style="347" customWidth="1"/>
    <col min="13315" max="13315" width="16.33203125" style="347" customWidth="1"/>
    <col min="13316" max="13316" width="17" style="347" customWidth="1"/>
    <col min="13317" max="13317" width="16.88671875" style="347" customWidth="1"/>
    <col min="13318" max="13568" width="9.109375" style="347"/>
    <col min="13569" max="13569" width="7.109375" style="347" customWidth="1"/>
    <col min="13570" max="13570" width="45.88671875" style="347" customWidth="1"/>
    <col min="13571" max="13571" width="16.33203125" style="347" customWidth="1"/>
    <col min="13572" max="13572" width="17" style="347" customWidth="1"/>
    <col min="13573" max="13573" width="16.88671875" style="347" customWidth="1"/>
    <col min="13574" max="13824" width="9.109375" style="347"/>
    <col min="13825" max="13825" width="7.109375" style="347" customWidth="1"/>
    <col min="13826" max="13826" width="45.88671875" style="347" customWidth="1"/>
    <col min="13827" max="13827" width="16.33203125" style="347" customWidth="1"/>
    <col min="13828" max="13828" width="17" style="347" customWidth="1"/>
    <col min="13829" max="13829" width="16.88671875" style="347" customWidth="1"/>
    <col min="13830" max="14080" width="9.109375" style="347"/>
    <col min="14081" max="14081" width="7.109375" style="347" customWidth="1"/>
    <col min="14082" max="14082" width="45.88671875" style="347" customWidth="1"/>
    <col min="14083" max="14083" width="16.33203125" style="347" customWidth="1"/>
    <col min="14084" max="14084" width="17" style="347" customWidth="1"/>
    <col min="14085" max="14085" width="16.88671875" style="347" customWidth="1"/>
    <col min="14086" max="14336" width="9.109375" style="347"/>
    <col min="14337" max="14337" width="7.109375" style="347" customWidth="1"/>
    <col min="14338" max="14338" width="45.88671875" style="347" customWidth="1"/>
    <col min="14339" max="14339" width="16.33203125" style="347" customWidth="1"/>
    <col min="14340" max="14340" width="17" style="347" customWidth="1"/>
    <col min="14341" max="14341" width="16.88671875" style="347" customWidth="1"/>
    <col min="14342" max="14592" width="9.109375" style="347"/>
    <col min="14593" max="14593" width="7.109375" style="347" customWidth="1"/>
    <col min="14594" max="14594" width="45.88671875" style="347" customWidth="1"/>
    <col min="14595" max="14595" width="16.33203125" style="347" customWidth="1"/>
    <col min="14596" max="14596" width="17" style="347" customWidth="1"/>
    <col min="14597" max="14597" width="16.88671875" style="347" customWidth="1"/>
    <col min="14598" max="14848" width="9.109375" style="347"/>
    <col min="14849" max="14849" width="7.109375" style="347" customWidth="1"/>
    <col min="14850" max="14850" width="45.88671875" style="347" customWidth="1"/>
    <col min="14851" max="14851" width="16.33203125" style="347" customWidth="1"/>
    <col min="14852" max="14852" width="17" style="347" customWidth="1"/>
    <col min="14853" max="14853" width="16.88671875" style="347" customWidth="1"/>
    <col min="14854" max="15104" width="9.109375" style="347"/>
    <col min="15105" max="15105" width="7.109375" style="347" customWidth="1"/>
    <col min="15106" max="15106" width="45.88671875" style="347" customWidth="1"/>
    <col min="15107" max="15107" width="16.33203125" style="347" customWidth="1"/>
    <col min="15108" max="15108" width="17" style="347" customWidth="1"/>
    <col min="15109" max="15109" width="16.88671875" style="347" customWidth="1"/>
    <col min="15110" max="15360" width="9.109375" style="347"/>
    <col min="15361" max="15361" width="7.109375" style="347" customWidth="1"/>
    <col min="15362" max="15362" width="45.88671875" style="347" customWidth="1"/>
    <col min="15363" max="15363" width="16.33203125" style="347" customWidth="1"/>
    <col min="15364" max="15364" width="17" style="347" customWidth="1"/>
    <col min="15365" max="15365" width="16.88671875" style="347" customWidth="1"/>
    <col min="15366" max="15616" width="9.109375" style="347"/>
    <col min="15617" max="15617" width="7.109375" style="347" customWidth="1"/>
    <col min="15618" max="15618" width="45.88671875" style="347" customWidth="1"/>
    <col min="15619" max="15619" width="16.33203125" style="347" customWidth="1"/>
    <col min="15620" max="15620" width="17" style="347" customWidth="1"/>
    <col min="15621" max="15621" width="16.88671875" style="347" customWidth="1"/>
    <col min="15622" max="15872" width="9.109375" style="347"/>
    <col min="15873" max="15873" width="7.109375" style="347" customWidth="1"/>
    <col min="15874" max="15874" width="45.88671875" style="347" customWidth="1"/>
    <col min="15875" max="15875" width="16.33203125" style="347" customWidth="1"/>
    <col min="15876" max="15876" width="17" style="347" customWidth="1"/>
    <col min="15877" max="15877" width="16.88671875" style="347" customWidth="1"/>
    <col min="15878" max="16128" width="9.109375" style="347"/>
    <col min="16129" max="16129" width="7.109375" style="347" customWidth="1"/>
    <col min="16130" max="16130" width="45.88671875" style="347" customWidth="1"/>
    <col min="16131" max="16131" width="16.33203125" style="347" customWidth="1"/>
    <col min="16132" max="16132" width="17" style="347" customWidth="1"/>
    <col min="16133" max="16133" width="16.88671875" style="347" customWidth="1"/>
    <col min="16134" max="16384" width="9.109375" style="347"/>
  </cols>
  <sheetData>
    <row r="1" spans="1:5" x14ac:dyDescent="0.25">
      <c r="A1" s="569" t="s">
        <v>176</v>
      </c>
      <c r="B1" s="569"/>
      <c r="C1" s="569"/>
      <c r="D1" s="569"/>
      <c r="E1" s="569"/>
    </row>
    <row r="2" spans="1:5" ht="108" customHeight="1" x14ac:dyDescent="0.25">
      <c r="A2" s="577" t="s">
        <v>240</v>
      </c>
      <c r="B2" s="577"/>
      <c r="C2" s="577"/>
      <c r="D2" s="577"/>
      <c r="E2" s="577"/>
    </row>
    <row r="3" spans="1:5" ht="21.75" customHeight="1" x14ac:dyDescent="0.25">
      <c r="A3" s="578" t="s">
        <v>59</v>
      </c>
      <c r="B3" s="578" t="s">
        <v>179</v>
      </c>
      <c r="C3" s="578" t="s">
        <v>190</v>
      </c>
      <c r="D3" s="578"/>
      <c r="E3" s="578"/>
    </row>
    <row r="4" spans="1:5" ht="21.75" customHeight="1" x14ac:dyDescent="0.25">
      <c r="A4" s="578"/>
      <c r="B4" s="578"/>
      <c r="C4" s="580" t="s">
        <v>51</v>
      </c>
      <c r="D4" s="578" t="s">
        <v>52</v>
      </c>
      <c r="E4" s="578"/>
    </row>
    <row r="5" spans="1:5" ht="26.25" customHeight="1" x14ac:dyDescent="0.25">
      <c r="A5" s="578" t="s">
        <v>59</v>
      </c>
      <c r="B5" s="579" t="s">
        <v>179</v>
      </c>
      <c r="C5" s="580"/>
      <c r="D5" s="357" t="s">
        <v>53</v>
      </c>
      <c r="E5" s="357" t="s">
        <v>55</v>
      </c>
    </row>
    <row r="6" spans="1:5" s="400" customFormat="1" ht="15.6" x14ac:dyDescent="0.25">
      <c r="A6" s="404" t="s">
        <v>68</v>
      </c>
      <c r="B6" s="405" t="s">
        <v>69</v>
      </c>
      <c r="C6" s="405" t="s">
        <v>182</v>
      </c>
      <c r="D6" s="405">
        <v>4</v>
      </c>
      <c r="E6" s="405">
        <v>5</v>
      </c>
    </row>
    <row r="7" spans="1:5" ht="18" x14ac:dyDescent="0.35">
      <c r="A7" s="358">
        <v>1</v>
      </c>
      <c r="B7" s="79" t="s">
        <v>237</v>
      </c>
      <c r="C7" s="82">
        <v>10482</v>
      </c>
      <c r="D7" s="82">
        <v>10901.3</v>
      </c>
      <c r="E7" s="82">
        <v>11337.3</v>
      </c>
    </row>
    <row r="8" spans="1:5" ht="18" x14ac:dyDescent="0.35">
      <c r="A8" s="358">
        <v>2</v>
      </c>
      <c r="B8" s="79" t="s">
        <v>19</v>
      </c>
      <c r="C8" s="82">
        <v>16269.9</v>
      </c>
      <c r="D8" s="82">
        <v>16920.7</v>
      </c>
      <c r="E8" s="82">
        <v>17597.5</v>
      </c>
    </row>
    <row r="9" spans="1:5" ht="18" x14ac:dyDescent="0.35">
      <c r="A9" s="358">
        <v>3</v>
      </c>
      <c r="B9" s="79" t="s">
        <v>15</v>
      </c>
      <c r="C9" s="82">
        <v>6963.4</v>
      </c>
      <c r="D9" s="82">
        <v>7242</v>
      </c>
      <c r="E9" s="82">
        <v>7531.6</v>
      </c>
    </row>
    <row r="10" spans="1:5" ht="18" x14ac:dyDescent="0.35">
      <c r="A10" s="358">
        <v>4</v>
      </c>
      <c r="B10" s="79" t="s">
        <v>16</v>
      </c>
      <c r="C10" s="82">
        <v>5435.2</v>
      </c>
      <c r="D10" s="82">
        <v>5652.6</v>
      </c>
      <c r="E10" s="82">
        <v>5878.7</v>
      </c>
    </row>
    <row r="11" spans="1:5" ht="18" x14ac:dyDescent="0.35">
      <c r="A11" s="358">
        <v>5</v>
      </c>
      <c r="B11" s="79" t="s">
        <v>14</v>
      </c>
      <c r="C11" s="82">
        <v>7898.8</v>
      </c>
      <c r="D11" s="82">
        <v>8214.7000000000007</v>
      </c>
      <c r="E11" s="83">
        <v>8543.2999999999993</v>
      </c>
    </row>
    <row r="12" spans="1:5" ht="18" x14ac:dyDescent="0.35">
      <c r="A12" s="358">
        <v>6</v>
      </c>
      <c r="B12" s="79" t="s">
        <v>13</v>
      </c>
      <c r="C12" s="82">
        <v>9270.5</v>
      </c>
      <c r="D12" s="82">
        <v>9641.2999999999993</v>
      </c>
      <c r="E12" s="82">
        <v>10027</v>
      </c>
    </row>
    <row r="13" spans="1:5" ht="18" x14ac:dyDescent="0.35">
      <c r="A13" s="358">
        <v>7</v>
      </c>
      <c r="B13" s="79" t="s">
        <v>17</v>
      </c>
      <c r="C13" s="82">
        <v>3990.7</v>
      </c>
      <c r="D13" s="82">
        <v>4150.3999999999996</v>
      </c>
      <c r="E13" s="82">
        <v>4316.3999999999996</v>
      </c>
    </row>
    <row r="14" spans="1:5" ht="18" x14ac:dyDescent="0.35">
      <c r="A14" s="358">
        <v>8</v>
      </c>
      <c r="B14" s="79" t="s">
        <v>35</v>
      </c>
      <c r="C14" s="82">
        <v>2346.6999999999998</v>
      </c>
      <c r="D14" s="82">
        <v>2440.5</v>
      </c>
      <c r="E14" s="82">
        <v>2538.1999999999998</v>
      </c>
    </row>
    <row r="15" spans="1:5" ht="18" x14ac:dyDescent="0.35">
      <c r="A15" s="358">
        <v>9</v>
      </c>
      <c r="B15" s="79" t="s">
        <v>18</v>
      </c>
      <c r="C15" s="82">
        <v>3559</v>
      </c>
      <c r="D15" s="82">
        <v>3701.4</v>
      </c>
      <c r="E15" s="82">
        <v>3849.5</v>
      </c>
    </row>
    <row r="16" spans="1:5" ht="18" x14ac:dyDescent="0.35">
      <c r="A16" s="358">
        <v>10</v>
      </c>
      <c r="B16" s="79" t="s">
        <v>36</v>
      </c>
      <c r="C16" s="82">
        <v>2752.8</v>
      </c>
      <c r="D16" s="82">
        <v>2862.9</v>
      </c>
      <c r="E16" s="82">
        <v>2977.4</v>
      </c>
    </row>
    <row r="17" spans="1:17" ht="18" x14ac:dyDescent="0.35">
      <c r="A17" s="358">
        <v>11</v>
      </c>
      <c r="B17" s="79" t="s">
        <v>28</v>
      </c>
      <c r="C17" s="82">
        <v>3838.5</v>
      </c>
      <c r="D17" s="82">
        <v>3992.1</v>
      </c>
      <c r="E17" s="82">
        <v>4151.8</v>
      </c>
    </row>
    <row r="18" spans="1:17" ht="18" x14ac:dyDescent="0.35">
      <c r="A18" s="358">
        <v>12</v>
      </c>
      <c r="B18" s="79" t="s">
        <v>37</v>
      </c>
      <c r="C18" s="82">
        <v>3618.5</v>
      </c>
      <c r="D18" s="82">
        <v>3763.2</v>
      </c>
      <c r="E18" s="82">
        <v>3913.8</v>
      </c>
    </row>
    <row r="19" spans="1:17" ht="18" x14ac:dyDescent="0.35">
      <c r="A19" s="358">
        <v>13</v>
      </c>
      <c r="B19" s="79" t="s">
        <v>38</v>
      </c>
      <c r="C19" s="82">
        <v>2825.9</v>
      </c>
      <c r="D19" s="82">
        <v>2938.9</v>
      </c>
      <c r="E19" s="82">
        <v>3056.5</v>
      </c>
    </row>
    <row r="20" spans="1:17" ht="18" x14ac:dyDescent="0.35">
      <c r="A20" s="358">
        <v>14</v>
      </c>
      <c r="B20" s="79" t="s">
        <v>39</v>
      </c>
      <c r="C20" s="82">
        <v>12619.7</v>
      </c>
      <c r="D20" s="82">
        <v>13124.5</v>
      </c>
      <c r="E20" s="82">
        <v>13649.5</v>
      </c>
      <c r="Q20" s="350"/>
    </row>
    <row r="21" spans="1:17" ht="18" x14ac:dyDescent="0.35">
      <c r="A21" s="358">
        <v>15</v>
      </c>
      <c r="B21" s="79" t="s">
        <v>23</v>
      </c>
      <c r="C21" s="82">
        <v>3505.5</v>
      </c>
      <c r="D21" s="82">
        <v>3645.8</v>
      </c>
      <c r="E21" s="82">
        <v>3791.6</v>
      </c>
    </row>
    <row r="22" spans="1:17" ht="18" x14ac:dyDescent="0.35">
      <c r="A22" s="358">
        <v>16</v>
      </c>
      <c r="B22" s="79" t="s">
        <v>27</v>
      </c>
      <c r="C22" s="82">
        <v>2279.6999999999998</v>
      </c>
      <c r="D22" s="82">
        <v>2370.9</v>
      </c>
      <c r="E22" s="82">
        <v>2465.8000000000002</v>
      </c>
    </row>
    <row r="23" spans="1:17" ht="18" x14ac:dyDescent="0.35">
      <c r="A23" s="358">
        <v>17</v>
      </c>
      <c r="B23" s="79" t="s">
        <v>238</v>
      </c>
      <c r="C23" s="82">
        <v>7475</v>
      </c>
      <c r="D23" s="82">
        <v>7774</v>
      </c>
      <c r="E23" s="82">
        <v>8084.9</v>
      </c>
    </row>
    <row r="24" spans="1:17" ht="18" x14ac:dyDescent="0.35">
      <c r="A24" s="358">
        <v>18</v>
      </c>
      <c r="B24" s="79" t="s">
        <v>40</v>
      </c>
      <c r="C24" s="82">
        <v>4046.1</v>
      </c>
      <c r="D24" s="82">
        <v>4207.8999999999996</v>
      </c>
      <c r="E24" s="82">
        <v>4376.3</v>
      </c>
    </row>
    <row r="25" spans="1:17" ht="18" x14ac:dyDescent="0.35">
      <c r="A25" s="358">
        <v>19</v>
      </c>
      <c r="B25" s="79" t="s">
        <v>32</v>
      </c>
      <c r="C25" s="82">
        <v>1952.2</v>
      </c>
      <c r="D25" s="83">
        <v>2030.3</v>
      </c>
      <c r="E25" s="82">
        <v>2111.5</v>
      </c>
    </row>
    <row r="26" spans="1:17" ht="18" x14ac:dyDescent="0.35">
      <c r="A26" s="358">
        <v>20</v>
      </c>
      <c r="B26" s="79" t="s">
        <v>26</v>
      </c>
      <c r="C26" s="82">
        <v>4088.8</v>
      </c>
      <c r="D26" s="83">
        <v>4252.3999999999996</v>
      </c>
      <c r="E26" s="82">
        <v>4422.5</v>
      </c>
    </row>
    <row r="27" spans="1:17" ht="18" x14ac:dyDescent="0.35">
      <c r="A27" s="358">
        <v>21</v>
      </c>
      <c r="B27" s="79" t="s">
        <v>25</v>
      </c>
      <c r="C27" s="82">
        <v>2375.9</v>
      </c>
      <c r="D27" s="83">
        <v>2470.9</v>
      </c>
      <c r="E27" s="82">
        <v>2569.6999999999998</v>
      </c>
    </row>
    <row r="28" spans="1:17" ht="18" x14ac:dyDescent="0.35">
      <c r="A28" s="358">
        <v>22</v>
      </c>
      <c r="B28" s="79" t="s">
        <v>33</v>
      </c>
      <c r="C28" s="82">
        <v>3973.9</v>
      </c>
      <c r="D28" s="83">
        <v>4132.8999999999996</v>
      </c>
      <c r="E28" s="82">
        <v>4298.2</v>
      </c>
    </row>
    <row r="29" spans="1:17" ht="18" x14ac:dyDescent="0.35">
      <c r="A29" s="358">
        <v>23</v>
      </c>
      <c r="B29" s="79" t="s">
        <v>41</v>
      </c>
      <c r="C29" s="82">
        <v>2914.3</v>
      </c>
      <c r="D29" s="83">
        <v>3030.8</v>
      </c>
      <c r="E29" s="82">
        <v>3152</v>
      </c>
    </row>
    <row r="30" spans="1:17" ht="18" x14ac:dyDescent="0.35">
      <c r="A30" s="358">
        <v>24</v>
      </c>
      <c r="B30" s="79" t="s">
        <v>24</v>
      </c>
      <c r="C30" s="82">
        <v>2560.1</v>
      </c>
      <c r="D30" s="83">
        <v>2662.5</v>
      </c>
      <c r="E30" s="82">
        <v>2769</v>
      </c>
    </row>
    <row r="31" spans="1:17" ht="18" x14ac:dyDescent="0.35">
      <c r="A31" s="358">
        <v>25</v>
      </c>
      <c r="B31" s="79" t="s">
        <v>22</v>
      </c>
      <c r="C31" s="82">
        <v>3789.1</v>
      </c>
      <c r="D31" s="83">
        <v>3940.6</v>
      </c>
      <c r="E31" s="82">
        <v>4098.3</v>
      </c>
    </row>
    <row r="32" spans="1:17" ht="18" x14ac:dyDescent="0.35">
      <c r="A32" s="358">
        <v>26</v>
      </c>
      <c r="B32" s="79" t="s">
        <v>42</v>
      </c>
      <c r="C32" s="82">
        <v>2815.3</v>
      </c>
      <c r="D32" s="83">
        <v>2927.9</v>
      </c>
      <c r="E32" s="82">
        <v>3045</v>
      </c>
    </row>
    <row r="33" spans="1:5" ht="18" x14ac:dyDescent="0.35">
      <c r="A33" s="358">
        <v>27</v>
      </c>
      <c r="B33" s="79" t="s">
        <v>34</v>
      </c>
      <c r="C33" s="82">
        <v>3989.9</v>
      </c>
      <c r="D33" s="83">
        <v>4149.5</v>
      </c>
      <c r="E33" s="82">
        <v>4315.5</v>
      </c>
    </row>
    <row r="34" spans="1:5" ht="18" x14ac:dyDescent="0.35">
      <c r="A34" s="358">
        <v>28</v>
      </c>
      <c r="B34" s="79" t="s">
        <v>43</v>
      </c>
      <c r="C34" s="82">
        <v>5918.9</v>
      </c>
      <c r="D34" s="83">
        <v>6155.6</v>
      </c>
      <c r="E34" s="82">
        <v>6401.8</v>
      </c>
    </row>
    <row r="35" spans="1:5" ht="18" x14ac:dyDescent="0.35">
      <c r="A35" s="358">
        <v>29</v>
      </c>
      <c r="B35" s="79" t="s">
        <v>2</v>
      </c>
      <c r="C35" s="82">
        <v>9057.2000000000007</v>
      </c>
      <c r="D35" s="83">
        <v>9419.5</v>
      </c>
      <c r="E35" s="82">
        <v>9796.2999999999993</v>
      </c>
    </row>
    <row r="36" spans="1:5" ht="18" x14ac:dyDescent="0.35">
      <c r="A36" s="358">
        <v>30</v>
      </c>
      <c r="B36" s="79" t="s">
        <v>3</v>
      </c>
      <c r="C36" s="82">
        <v>8783.1</v>
      </c>
      <c r="D36" s="83">
        <v>9134.5</v>
      </c>
      <c r="E36" s="82">
        <v>9499.7999999999993</v>
      </c>
    </row>
    <row r="37" spans="1:5" ht="18" x14ac:dyDescent="0.35">
      <c r="A37" s="358">
        <v>31</v>
      </c>
      <c r="B37" s="79" t="s">
        <v>4</v>
      </c>
      <c r="C37" s="82">
        <v>11261</v>
      </c>
      <c r="D37" s="83">
        <v>11711.5</v>
      </c>
      <c r="E37" s="82">
        <v>12179.9</v>
      </c>
    </row>
    <row r="38" spans="1:5" ht="18" x14ac:dyDescent="0.35">
      <c r="A38" s="358">
        <v>32</v>
      </c>
      <c r="B38" s="79" t="s">
        <v>5</v>
      </c>
      <c r="C38" s="82">
        <v>6215.9</v>
      </c>
      <c r="D38" s="83">
        <v>6464.5</v>
      </c>
      <c r="E38" s="82">
        <v>6723.1</v>
      </c>
    </row>
    <row r="39" spans="1:5" ht="18" x14ac:dyDescent="0.35">
      <c r="A39" s="358">
        <v>33</v>
      </c>
      <c r="B39" s="79" t="s">
        <v>6</v>
      </c>
      <c r="C39" s="82">
        <v>22912.799999999999</v>
      </c>
      <c r="D39" s="83">
        <v>23829.3</v>
      </c>
      <c r="E39" s="82">
        <v>24782.5</v>
      </c>
    </row>
    <row r="40" spans="1:5" ht="18" x14ac:dyDescent="0.35">
      <c r="A40" s="358">
        <v>34</v>
      </c>
      <c r="B40" s="79" t="s">
        <v>7</v>
      </c>
      <c r="C40" s="82">
        <v>4031.1</v>
      </c>
      <c r="D40" s="83">
        <v>4192.3999999999996</v>
      </c>
      <c r="E40" s="82">
        <v>4360.1000000000004</v>
      </c>
    </row>
    <row r="41" spans="1:5" ht="18" x14ac:dyDescent="0.35">
      <c r="A41" s="358">
        <v>35</v>
      </c>
      <c r="B41" s="79" t="s">
        <v>8</v>
      </c>
      <c r="C41" s="82">
        <v>4476.3999999999996</v>
      </c>
      <c r="D41" s="83">
        <v>4655.3999999999996</v>
      </c>
      <c r="E41" s="82">
        <v>4841.6000000000004</v>
      </c>
    </row>
    <row r="42" spans="1:5" ht="18" x14ac:dyDescent="0.35">
      <c r="A42" s="358">
        <v>36</v>
      </c>
      <c r="B42" s="79" t="s">
        <v>9</v>
      </c>
      <c r="C42" s="82">
        <v>4429.8</v>
      </c>
      <c r="D42" s="83">
        <v>4607</v>
      </c>
      <c r="E42" s="82">
        <v>4791.3</v>
      </c>
    </row>
    <row r="43" spans="1:5" ht="18" x14ac:dyDescent="0.35">
      <c r="A43" s="358">
        <v>37</v>
      </c>
      <c r="B43" s="79" t="s">
        <v>10</v>
      </c>
      <c r="C43" s="82">
        <v>3064.5</v>
      </c>
      <c r="D43" s="83">
        <v>3187.1</v>
      </c>
      <c r="E43" s="82">
        <v>3314.5</v>
      </c>
    </row>
    <row r="44" spans="1:5" ht="18" x14ac:dyDescent="0.35">
      <c r="A44" s="358">
        <v>38</v>
      </c>
      <c r="B44" s="79" t="s">
        <v>20</v>
      </c>
      <c r="C44" s="82">
        <v>4994.3</v>
      </c>
      <c r="D44" s="83">
        <v>5194</v>
      </c>
      <c r="E44" s="82">
        <v>5401.8</v>
      </c>
    </row>
    <row r="45" spans="1:5" ht="18" x14ac:dyDescent="0.35">
      <c r="A45" s="358">
        <v>39</v>
      </c>
      <c r="B45" s="79" t="s">
        <v>21</v>
      </c>
      <c r="C45" s="82">
        <v>2623</v>
      </c>
      <c r="D45" s="83">
        <v>2727.9</v>
      </c>
      <c r="E45" s="82">
        <v>2837</v>
      </c>
    </row>
    <row r="46" spans="1:5" x14ac:dyDescent="0.25">
      <c r="A46" s="84" t="s">
        <v>175</v>
      </c>
      <c r="B46" s="85" t="s">
        <v>1</v>
      </c>
      <c r="C46" s="86">
        <f>SUM(C7:C45)</f>
        <v>225405.39999999997</v>
      </c>
      <c r="D46" s="86">
        <f>SUM(D7:D45)</f>
        <v>234421.59999999995</v>
      </c>
      <c r="E46" s="86">
        <f>SUM(E7:E45)</f>
        <v>243798.49999999994</v>
      </c>
    </row>
    <row r="47" spans="1:5" x14ac:dyDescent="0.25">
      <c r="A47" s="352"/>
      <c r="B47" s="352"/>
      <c r="C47" s="352"/>
      <c r="D47" s="352"/>
      <c r="E47" s="352"/>
    </row>
    <row r="48" spans="1:5" x14ac:dyDescent="0.25">
      <c r="A48" s="352"/>
      <c r="B48" s="352"/>
      <c r="C48" s="352"/>
      <c r="D48" s="352"/>
      <c r="E48" s="352"/>
    </row>
    <row r="49" spans="1:5" x14ac:dyDescent="0.25">
      <c r="A49" s="352"/>
      <c r="B49" s="352"/>
      <c r="C49" s="352"/>
      <c r="D49" s="352"/>
      <c r="E49" s="352"/>
    </row>
    <row r="50" spans="1:5" x14ac:dyDescent="0.25">
      <c r="A50" s="352"/>
      <c r="B50" s="352"/>
      <c r="C50" s="352"/>
      <c r="D50" s="352"/>
      <c r="E50" s="352"/>
    </row>
    <row r="51" spans="1:5" x14ac:dyDescent="0.25">
      <c r="A51" s="352"/>
      <c r="B51" s="352"/>
      <c r="C51" s="352"/>
      <c r="D51" s="352"/>
      <c r="E51" s="352"/>
    </row>
    <row r="52" spans="1:5" x14ac:dyDescent="0.25">
      <c r="A52" s="352"/>
      <c r="B52" s="352"/>
      <c r="C52" s="352"/>
      <c r="D52" s="352"/>
      <c r="E52" s="352"/>
    </row>
    <row r="53" spans="1:5" x14ac:dyDescent="0.25">
      <c r="A53" s="352"/>
      <c r="B53" s="352"/>
      <c r="C53" s="352"/>
      <c r="D53" s="352"/>
      <c r="E53" s="352"/>
    </row>
    <row r="54" spans="1:5" x14ac:dyDescent="0.25">
      <c r="A54" s="352"/>
      <c r="B54" s="352"/>
      <c r="C54" s="352"/>
      <c r="D54" s="352"/>
      <c r="E54" s="352"/>
    </row>
    <row r="55" spans="1:5" x14ac:dyDescent="0.25">
      <c r="A55" s="352"/>
      <c r="B55" s="352"/>
      <c r="C55" s="352"/>
      <c r="D55" s="352"/>
      <c r="E55" s="352"/>
    </row>
    <row r="56" spans="1:5" x14ac:dyDescent="0.25">
      <c r="A56" s="352"/>
      <c r="B56" s="352"/>
      <c r="C56" s="352"/>
      <c r="D56" s="352"/>
      <c r="E56" s="352"/>
    </row>
    <row r="57" spans="1:5" x14ac:dyDescent="0.25">
      <c r="A57" s="352"/>
      <c r="B57" s="352"/>
      <c r="C57" s="352"/>
      <c r="D57" s="352"/>
      <c r="E57" s="352"/>
    </row>
    <row r="58" spans="1:5" x14ac:dyDescent="0.25">
      <c r="A58" s="352"/>
      <c r="B58" s="352"/>
      <c r="C58" s="352"/>
      <c r="D58" s="352"/>
      <c r="E58" s="352"/>
    </row>
    <row r="59" spans="1:5" x14ac:dyDescent="0.25">
      <c r="A59" s="352"/>
      <c r="B59" s="352"/>
      <c r="C59" s="352"/>
      <c r="D59" s="352"/>
      <c r="E59" s="352"/>
    </row>
    <row r="60" spans="1:5" x14ac:dyDescent="0.25">
      <c r="A60" s="352"/>
      <c r="B60" s="352"/>
      <c r="C60" s="352"/>
      <c r="D60" s="352"/>
      <c r="E60" s="352"/>
    </row>
    <row r="61" spans="1:5" x14ac:dyDescent="0.25">
      <c r="A61" s="352"/>
      <c r="B61" s="352"/>
      <c r="C61" s="352"/>
      <c r="D61" s="352"/>
      <c r="E61" s="352"/>
    </row>
    <row r="62" spans="1:5" x14ac:dyDescent="0.25">
      <c r="A62" s="352"/>
      <c r="B62" s="352"/>
      <c r="C62" s="352"/>
      <c r="D62" s="352"/>
      <c r="E62" s="352"/>
    </row>
    <row r="63" spans="1:5" x14ac:dyDescent="0.25">
      <c r="A63" s="352"/>
      <c r="B63" s="352"/>
      <c r="C63" s="352"/>
      <c r="D63" s="352"/>
      <c r="E63" s="352"/>
    </row>
    <row r="64" spans="1:5" x14ac:dyDescent="0.25">
      <c r="A64" s="352"/>
      <c r="B64" s="352"/>
      <c r="C64" s="352"/>
      <c r="D64" s="352"/>
      <c r="E64" s="352"/>
    </row>
    <row r="65" spans="1:5" x14ac:dyDescent="0.25">
      <c r="A65" s="352"/>
      <c r="B65" s="352"/>
      <c r="C65" s="352"/>
      <c r="D65" s="352"/>
      <c r="E65" s="352"/>
    </row>
    <row r="66" spans="1:5" x14ac:dyDescent="0.25">
      <c r="A66" s="352"/>
      <c r="B66" s="352"/>
      <c r="C66" s="352"/>
      <c r="D66" s="352"/>
      <c r="E66" s="352"/>
    </row>
  </sheetData>
  <mergeCells count="7">
    <mergeCell ref="A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6" fitToHeight="0" orientation="portrait" r:id="rId1"/>
  <headerFooter alignWithMargins="0">
    <oddFooter>&amp;L&amp;"Times New Roman,обычный"&amp;8&amp;Z&amp;F</oddFooter>
    <firstFooter>&amp;L&amp;Z&amp;F</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499984740745262"/>
    <pageSetUpPr fitToPage="1"/>
  </sheetPr>
  <dimension ref="A1:Q16"/>
  <sheetViews>
    <sheetView tabSelected="1" view="pageBreakPreview" zoomScaleNormal="100" zoomScaleSheetLayoutView="100" workbookViewId="0">
      <selection activeCell="D11" sqref="D11"/>
    </sheetView>
  </sheetViews>
  <sheetFormatPr defaultColWidth="9.109375" defaultRowHeight="18" x14ac:dyDescent="0.35"/>
  <cols>
    <col min="1" max="1" width="6.5546875" style="126" customWidth="1"/>
    <col min="2" max="2" width="47.5546875" style="126" customWidth="1"/>
    <col min="3" max="5" width="20.77734375" style="126" customWidth="1"/>
    <col min="6" max="16384" width="9.109375" style="126"/>
  </cols>
  <sheetData>
    <row r="1" spans="1:17" ht="25.5" customHeight="1" x14ac:dyDescent="0.35">
      <c r="A1" s="562" t="s">
        <v>181</v>
      </c>
      <c r="B1" s="562"/>
      <c r="C1" s="562"/>
      <c r="D1" s="562"/>
      <c r="E1" s="562"/>
      <c r="F1" s="125"/>
      <c r="G1" s="125"/>
    </row>
    <row r="2" spans="1:17" ht="105" customHeight="1" x14ac:dyDescent="0.35">
      <c r="A2" s="563" t="s">
        <v>339</v>
      </c>
      <c r="B2" s="563"/>
      <c r="C2" s="563"/>
      <c r="D2" s="563"/>
      <c r="E2" s="563"/>
    </row>
    <row r="3" spans="1:17" x14ac:dyDescent="0.35">
      <c r="A3" s="127"/>
      <c r="B3" s="127"/>
      <c r="C3" s="127"/>
      <c r="D3" s="127"/>
      <c r="E3" s="127"/>
    </row>
    <row r="4" spans="1:17" ht="21.6" customHeight="1" x14ac:dyDescent="0.35">
      <c r="A4" s="564" t="s">
        <v>234</v>
      </c>
      <c r="B4" s="565" t="s">
        <v>50</v>
      </c>
      <c r="C4" s="565" t="s">
        <v>190</v>
      </c>
      <c r="D4" s="565"/>
      <c r="E4" s="565"/>
    </row>
    <row r="5" spans="1:17" ht="21.6" customHeight="1" x14ac:dyDescent="0.35">
      <c r="A5" s="564"/>
      <c r="B5" s="565"/>
      <c r="C5" s="565" t="s">
        <v>256</v>
      </c>
      <c r="D5" s="565" t="s">
        <v>52</v>
      </c>
      <c r="E5" s="565"/>
    </row>
    <row r="6" spans="1:17" ht="61.5" customHeight="1" x14ac:dyDescent="0.35">
      <c r="A6" s="564"/>
      <c r="B6" s="565"/>
      <c r="C6" s="565"/>
      <c r="D6" s="128" t="s">
        <v>309</v>
      </c>
      <c r="E6" s="318" t="s">
        <v>316</v>
      </c>
    </row>
    <row r="7" spans="1:17" s="408" customFormat="1" ht="15.6" x14ac:dyDescent="0.3">
      <c r="A7" s="342">
        <v>1</v>
      </c>
      <c r="B7" s="343">
        <v>2</v>
      </c>
      <c r="C7" s="406">
        <v>3</v>
      </c>
      <c r="D7" s="407">
        <v>4</v>
      </c>
      <c r="E7" s="407">
        <v>5</v>
      </c>
    </row>
    <row r="8" spans="1:17" ht="23.4" customHeight="1" x14ac:dyDescent="0.35">
      <c r="A8" s="131">
        <v>1</v>
      </c>
      <c r="B8" s="132" t="s">
        <v>258</v>
      </c>
      <c r="C8" s="402">
        <v>58368.5</v>
      </c>
      <c r="D8" s="402">
        <v>38909.9</v>
      </c>
      <c r="E8" s="266">
        <v>34250.800000000003</v>
      </c>
    </row>
    <row r="9" spans="1:17" ht="23.4" customHeight="1" x14ac:dyDescent="0.35">
      <c r="A9" s="133"/>
      <c r="B9" s="134" t="s">
        <v>64</v>
      </c>
      <c r="C9" s="403">
        <f>C8</f>
        <v>58368.5</v>
      </c>
      <c r="D9" s="403">
        <f>D8</f>
        <v>38909.9</v>
      </c>
      <c r="E9" s="267">
        <f>E8</f>
        <v>34250.800000000003</v>
      </c>
    </row>
    <row r="16" spans="1:17" x14ac:dyDescent="0.35">
      <c r="Q16" s="135"/>
    </row>
  </sheetData>
  <mergeCells count="7">
    <mergeCell ref="A1:E1"/>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0" fitToHeight="0" orientation="portrait" r:id="rId1"/>
  <headerFooter alignWithMargins="0">
    <oddFooter>&amp;L&amp;"Times New Roman,обычный"&amp;8&amp;Z&amp;F</oddFooter>
    <firstFooter>&amp;L&amp;Z&amp;F</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66"/>
  <sheetViews>
    <sheetView tabSelected="1" view="pageBreakPreview" zoomScaleNormal="100" zoomScaleSheetLayoutView="100" workbookViewId="0">
      <selection activeCell="D11" sqref="D11"/>
    </sheetView>
  </sheetViews>
  <sheetFormatPr defaultRowHeight="17.399999999999999" x14ac:dyDescent="0.25"/>
  <cols>
    <col min="1" max="1" width="7.109375" style="347" customWidth="1"/>
    <col min="2" max="2" width="52.44140625" style="347" customWidth="1"/>
    <col min="3" max="5" width="15.6640625" style="347" customWidth="1"/>
    <col min="6" max="256" width="9.109375" style="347"/>
    <col min="257" max="257" width="7.109375" style="347" customWidth="1"/>
    <col min="258" max="258" width="45.88671875" style="347" customWidth="1"/>
    <col min="259" max="261" width="13.6640625" style="347" customWidth="1"/>
    <col min="262" max="512" width="9.109375" style="347"/>
    <col min="513" max="513" width="7.109375" style="347" customWidth="1"/>
    <col min="514" max="514" width="45.88671875" style="347" customWidth="1"/>
    <col min="515" max="517" width="13.6640625" style="347" customWidth="1"/>
    <col min="518" max="768" width="9.109375" style="347"/>
    <col min="769" max="769" width="7.109375" style="347" customWidth="1"/>
    <col min="770" max="770" width="45.88671875" style="347" customWidth="1"/>
    <col min="771" max="773" width="13.6640625" style="347" customWidth="1"/>
    <col min="774" max="1024" width="9.109375" style="347"/>
    <col min="1025" max="1025" width="7.109375" style="347" customWidth="1"/>
    <col min="1026" max="1026" width="45.88671875" style="347" customWidth="1"/>
    <col min="1027" max="1029" width="13.6640625" style="347" customWidth="1"/>
    <col min="1030" max="1280" width="9.109375" style="347"/>
    <col min="1281" max="1281" width="7.109375" style="347" customWidth="1"/>
    <col min="1282" max="1282" width="45.88671875" style="347" customWidth="1"/>
    <col min="1283" max="1285" width="13.6640625" style="347" customWidth="1"/>
    <col min="1286" max="1536" width="9.109375" style="347"/>
    <col min="1537" max="1537" width="7.109375" style="347" customWidth="1"/>
    <col min="1538" max="1538" width="45.88671875" style="347" customWidth="1"/>
    <col min="1539" max="1541" width="13.6640625" style="347" customWidth="1"/>
    <col min="1542" max="1792" width="9.109375" style="347"/>
    <col min="1793" max="1793" width="7.109375" style="347" customWidth="1"/>
    <col min="1794" max="1794" width="45.88671875" style="347" customWidth="1"/>
    <col min="1795" max="1797" width="13.6640625" style="347" customWidth="1"/>
    <col min="1798" max="2048" width="9.109375" style="347"/>
    <col min="2049" max="2049" width="7.109375" style="347" customWidth="1"/>
    <col min="2050" max="2050" width="45.88671875" style="347" customWidth="1"/>
    <col min="2051" max="2053" width="13.6640625" style="347" customWidth="1"/>
    <col min="2054" max="2304" width="9.109375" style="347"/>
    <col min="2305" max="2305" width="7.109375" style="347" customWidth="1"/>
    <col min="2306" max="2306" width="45.88671875" style="347" customWidth="1"/>
    <col min="2307" max="2309" width="13.6640625" style="347" customWidth="1"/>
    <col min="2310" max="2560" width="9.109375" style="347"/>
    <col min="2561" max="2561" width="7.109375" style="347" customWidth="1"/>
    <col min="2562" max="2562" width="45.88671875" style="347" customWidth="1"/>
    <col min="2563" max="2565" width="13.6640625" style="347" customWidth="1"/>
    <col min="2566" max="2816" width="9.109375" style="347"/>
    <col min="2817" max="2817" width="7.109375" style="347" customWidth="1"/>
    <col min="2818" max="2818" width="45.88671875" style="347" customWidth="1"/>
    <col min="2819" max="2821" width="13.6640625" style="347" customWidth="1"/>
    <col min="2822" max="3072" width="9.109375" style="347"/>
    <col min="3073" max="3073" width="7.109375" style="347" customWidth="1"/>
    <col min="3074" max="3074" width="45.88671875" style="347" customWidth="1"/>
    <col min="3075" max="3077" width="13.6640625" style="347" customWidth="1"/>
    <col min="3078" max="3328" width="9.109375" style="347"/>
    <col min="3329" max="3329" width="7.109375" style="347" customWidth="1"/>
    <col min="3330" max="3330" width="45.88671875" style="347" customWidth="1"/>
    <col min="3331" max="3333" width="13.6640625" style="347" customWidth="1"/>
    <col min="3334" max="3584" width="9.109375" style="347"/>
    <col min="3585" max="3585" width="7.109375" style="347" customWidth="1"/>
    <col min="3586" max="3586" width="45.88671875" style="347" customWidth="1"/>
    <col min="3587" max="3589" width="13.6640625" style="347" customWidth="1"/>
    <col min="3590" max="3840" width="9.109375" style="347"/>
    <col min="3841" max="3841" width="7.109375" style="347" customWidth="1"/>
    <col min="3842" max="3842" width="45.88671875" style="347" customWidth="1"/>
    <col min="3843" max="3845" width="13.6640625" style="347" customWidth="1"/>
    <col min="3846" max="4096" width="9.109375" style="347"/>
    <col min="4097" max="4097" width="7.109375" style="347" customWidth="1"/>
    <col min="4098" max="4098" width="45.88671875" style="347" customWidth="1"/>
    <col min="4099" max="4101" width="13.6640625" style="347" customWidth="1"/>
    <col min="4102" max="4352" width="9.109375" style="347"/>
    <col min="4353" max="4353" width="7.109375" style="347" customWidth="1"/>
    <col min="4354" max="4354" width="45.88671875" style="347" customWidth="1"/>
    <col min="4355" max="4357" width="13.6640625" style="347" customWidth="1"/>
    <col min="4358" max="4608" width="9.109375" style="347"/>
    <col min="4609" max="4609" width="7.109375" style="347" customWidth="1"/>
    <col min="4610" max="4610" width="45.88671875" style="347" customWidth="1"/>
    <col min="4611" max="4613" width="13.6640625" style="347" customWidth="1"/>
    <col min="4614" max="4864" width="9.109375" style="347"/>
    <col min="4865" max="4865" width="7.109375" style="347" customWidth="1"/>
    <col min="4866" max="4866" width="45.88671875" style="347" customWidth="1"/>
    <col min="4867" max="4869" width="13.6640625" style="347" customWidth="1"/>
    <col min="4870" max="5120" width="9.109375" style="347"/>
    <col min="5121" max="5121" width="7.109375" style="347" customWidth="1"/>
    <col min="5122" max="5122" width="45.88671875" style="347" customWidth="1"/>
    <col min="5123" max="5125" width="13.6640625" style="347" customWidth="1"/>
    <col min="5126" max="5376" width="9.109375" style="347"/>
    <col min="5377" max="5377" width="7.109375" style="347" customWidth="1"/>
    <col min="5378" max="5378" width="45.88671875" style="347" customWidth="1"/>
    <col min="5379" max="5381" width="13.6640625" style="347" customWidth="1"/>
    <col min="5382" max="5632" width="9.109375" style="347"/>
    <col min="5633" max="5633" width="7.109375" style="347" customWidth="1"/>
    <col min="5634" max="5634" width="45.88671875" style="347" customWidth="1"/>
    <col min="5635" max="5637" width="13.6640625" style="347" customWidth="1"/>
    <col min="5638" max="5888" width="9.109375" style="347"/>
    <col min="5889" max="5889" width="7.109375" style="347" customWidth="1"/>
    <col min="5890" max="5890" width="45.88671875" style="347" customWidth="1"/>
    <col min="5891" max="5893" width="13.6640625" style="347" customWidth="1"/>
    <col min="5894" max="6144" width="9.109375" style="347"/>
    <col min="6145" max="6145" width="7.109375" style="347" customWidth="1"/>
    <col min="6146" max="6146" width="45.88671875" style="347" customWidth="1"/>
    <col min="6147" max="6149" width="13.6640625" style="347" customWidth="1"/>
    <col min="6150" max="6400" width="9.109375" style="347"/>
    <col min="6401" max="6401" width="7.109375" style="347" customWidth="1"/>
    <col min="6402" max="6402" width="45.88671875" style="347" customWidth="1"/>
    <col min="6403" max="6405" width="13.6640625" style="347" customWidth="1"/>
    <col min="6406" max="6656" width="9.109375" style="347"/>
    <col min="6657" max="6657" width="7.109375" style="347" customWidth="1"/>
    <col min="6658" max="6658" width="45.88671875" style="347" customWidth="1"/>
    <col min="6659" max="6661" width="13.6640625" style="347" customWidth="1"/>
    <col min="6662" max="6912" width="9.109375" style="347"/>
    <col min="6913" max="6913" width="7.109375" style="347" customWidth="1"/>
    <col min="6914" max="6914" width="45.88671875" style="347" customWidth="1"/>
    <col min="6915" max="6917" width="13.6640625" style="347" customWidth="1"/>
    <col min="6918" max="7168" width="9.109375" style="347"/>
    <col min="7169" max="7169" width="7.109375" style="347" customWidth="1"/>
    <col min="7170" max="7170" width="45.88671875" style="347" customWidth="1"/>
    <col min="7171" max="7173" width="13.6640625" style="347" customWidth="1"/>
    <col min="7174" max="7424" width="9.109375" style="347"/>
    <col min="7425" max="7425" width="7.109375" style="347" customWidth="1"/>
    <col min="7426" max="7426" width="45.88671875" style="347" customWidth="1"/>
    <col min="7427" max="7429" width="13.6640625" style="347" customWidth="1"/>
    <col min="7430" max="7680" width="9.109375" style="347"/>
    <col min="7681" max="7681" width="7.109375" style="347" customWidth="1"/>
    <col min="7682" max="7682" width="45.88671875" style="347" customWidth="1"/>
    <col min="7683" max="7685" width="13.6640625" style="347" customWidth="1"/>
    <col min="7686" max="7936" width="9.109375" style="347"/>
    <col min="7937" max="7937" width="7.109375" style="347" customWidth="1"/>
    <col min="7938" max="7938" width="45.88671875" style="347" customWidth="1"/>
    <col min="7939" max="7941" width="13.6640625" style="347" customWidth="1"/>
    <col min="7942" max="8192" width="9.109375" style="347"/>
    <col min="8193" max="8193" width="7.109375" style="347" customWidth="1"/>
    <col min="8194" max="8194" width="45.88671875" style="347" customWidth="1"/>
    <col min="8195" max="8197" width="13.6640625" style="347" customWidth="1"/>
    <col min="8198" max="8448" width="9.109375" style="347"/>
    <col min="8449" max="8449" width="7.109375" style="347" customWidth="1"/>
    <col min="8450" max="8450" width="45.88671875" style="347" customWidth="1"/>
    <col min="8451" max="8453" width="13.6640625" style="347" customWidth="1"/>
    <col min="8454" max="8704" width="9.109375" style="347"/>
    <col min="8705" max="8705" width="7.109375" style="347" customWidth="1"/>
    <col min="8706" max="8706" width="45.88671875" style="347" customWidth="1"/>
    <col min="8707" max="8709" width="13.6640625" style="347" customWidth="1"/>
    <col min="8710" max="8960" width="9.109375" style="347"/>
    <col min="8961" max="8961" width="7.109375" style="347" customWidth="1"/>
    <col min="8962" max="8962" width="45.88671875" style="347" customWidth="1"/>
    <col min="8963" max="8965" width="13.6640625" style="347" customWidth="1"/>
    <col min="8966" max="9216" width="9.109375" style="347"/>
    <col min="9217" max="9217" width="7.109375" style="347" customWidth="1"/>
    <col min="9218" max="9218" width="45.88671875" style="347" customWidth="1"/>
    <col min="9219" max="9221" width="13.6640625" style="347" customWidth="1"/>
    <col min="9222" max="9472" width="9.109375" style="347"/>
    <col min="9473" max="9473" width="7.109375" style="347" customWidth="1"/>
    <col min="9474" max="9474" width="45.88671875" style="347" customWidth="1"/>
    <col min="9475" max="9477" width="13.6640625" style="347" customWidth="1"/>
    <col min="9478" max="9728" width="9.109375" style="347"/>
    <col min="9729" max="9729" width="7.109375" style="347" customWidth="1"/>
    <col min="9730" max="9730" width="45.88671875" style="347" customWidth="1"/>
    <col min="9731" max="9733" width="13.6640625" style="347" customWidth="1"/>
    <col min="9734" max="9984" width="9.109375" style="347"/>
    <col min="9985" max="9985" width="7.109375" style="347" customWidth="1"/>
    <col min="9986" max="9986" width="45.88671875" style="347" customWidth="1"/>
    <col min="9987" max="9989" width="13.6640625" style="347" customWidth="1"/>
    <col min="9990" max="10240" width="9.109375" style="347"/>
    <col min="10241" max="10241" width="7.109375" style="347" customWidth="1"/>
    <col min="10242" max="10242" width="45.88671875" style="347" customWidth="1"/>
    <col min="10243" max="10245" width="13.6640625" style="347" customWidth="1"/>
    <col min="10246" max="10496" width="9.109375" style="347"/>
    <col min="10497" max="10497" width="7.109375" style="347" customWidth="1"/>
    <col min="10498" max="10498" width="45.88671875" style="347" customWidth="1"/>
    <col min="10499" max="10501" width="13.6640625" style="347" customWidth="1"/>
    <col min="10502" max="10752" width="9.109375" style="347"/>
    <col min="10753" max="10753" width="7.109375" style="347" customWidth="1"/>
    <col min="10754" max="10754" width="45.88671875" style="347" customWidth="1"/>
    <col min="10755" max="10757" width="13.6640625" style="347" customWidth="1"/>
    <col min="10758" max="11008" width="9.109375" style="347"/>
    <col min="11009" max="11009" width="7.109375" style="347" customWidth="1"/>
    <col min="11010" max="11010" width="45.88671875" style="347" customWidth="1"/>
    <col min="11011" max="11013" width="13.6640625" style="347" customWidth="1"/>
    <col min="11014" max="11264" width="9.109375" style="347"/>
    <col min="11265" max="11265" width="7.109375" style="347" customWidth="1"/>
    <col min="11266" max="11266" width="45.88671875" style="347" customWidth="1"/>
    <col min="11267" max="11269" width="13.6640625" style="347" customWidth="1"/>
    <col min="11270" max="11520" width="9.109375" style="347"/>
    <col min="11521" max="11521" width="7.109375" style="347" customWidth="1"/>
    <col min="11522" max="11522" width="45.88671875" style="347" customWidth="1"/>
    <col min="11523" max="11525" width="13.6640625" style="347" customWidth="1"/>
    <col min="11526" max="11776" width="9.109375" style="347"/>
    <col min="11777" max="11777" width="7.109375" style="347" customWidth="1"/>
    <col min="11778" max="11778" width="45.88671875" style="347" customWidth="1"/>
    <col min="11779" max="11781" width="13.6640625" style="347" customWidth="1"/>
    <col min="11782" max="12032" width="9.109375" style="347"/>
    <col min="12033" max="12033" width="7.109375" style="347" customWidth="1"/>
    <col min="12034" max="12034" width="45.88671875" style="347" customWidth="1"/>
    <col min="12035" max="12037" width="13.6640625" style="347" customWidth="1"/>
    <col min="12038" max="12288" width="9.109375" style="347"/>
    <col min="12289" max="12289" width="7.109375" style="347" customWidth="1"/>
    <col min="12290" max="12290" width="45.88671875" style="347" customWidth="1"/>
    <col min="12291" max="12293" width="13.6640625" style="347" customWidth="1"/>
    <col min="12294" max="12544" width="9.109375" style="347"/>
    <col min="12545" max="12545" width="7.109375" style="347" customWidth="1"/>
    <col min="12546" max="12546" width="45.88671875" style="347" customWidth="1"/>
    <col min="12547" max="12549" width="13.6640625" style="347" customWidth="1"/>
    <col min="12550" max="12800" width="9.109375" style="347"/>
    <col min="12801" max="12801" width="7.109375" style="347" customWidth="1"/>
    <col min="12802" max="12802" width="45.88671875" style="347" customWidth="1"/>
    <col min="12803" max="12805" width="13.6640625" style="347" customWidth="1"/>
    <col min="12806" max="13056" width="9.109375" style="347"/>
    <col min="13057" max="13057" width="7.109375" style="347" customWidth="1"/>
    <col min="13058" max="13058" width="45.88671875" style="347" customWidth="1"/>
    <col min="13059" max="13061" width="13.6640625" style="347" customWidth="1"/>
    <col min="13062" max="13312" width="9.109375" style="347"/>
    <col min="13313" max="13313" width="7.109375" style="347" customWidth="1"/>
    <col min="13314" max="13314" width="45.88671875" style="347" customWidth="1"/>
    <col min="13315" max="13317" width="13.6640625" style="347" customWidth="1"/>
    <col min="13318" max="13568" width="9.109375" style="347"/>
    <col min="13569" max="13569" width="7.109375" style="347" customWidth="1"/>
    <col min="13570" max="13570" width="45.88671875" style="347" customWidth="1"/>
    <col min="13571" max="13573" width="13.6640625" style="347" customWidth="1"/>
    <col min="13574" max="13824" width="9.109375" style="347"/>
    <col min="13825" max="13825" width="7.109375" style="347" customWidth="1"/>
    <col min="13826" max="13826" width="45.88671875" style="347" customWidth="1"/>
    <col min="13827" max="13829" width="13.6640625" style="347" customWidth="1"/>
    <col min="13830" max="14080" width="9.109375" style="347"/>
    <col min="14081" max="14081" width="7.109375" style="347" customWidth="1"/>
    <col min="14082" max="14082" width="45.88671875" style="347" customWidth="1"/>
    <col min="14083" max="14085" width="13.6640625" style="347" customWidth="1"/>
    <col min="14086" max="14336" width="9.109375" style="347"/>
    <col min="14337" max="14337" width="7.109375" style="347" customWidth="1"/>
    <col min="14338" max="14338" width="45.88671875" style="347" customWidth="1"/>
    <col min="14339" max="14341" width="13.6640625" style="347" customWidth="1"/>
    <col min="14342" max="14592" width="9.109375" style="347"/>
    <col min="14593" max="14593" width="7.109375" style="347" customWidth="1"/>
    <col min="14594" max="14594" width="45.88671875" style="347" customWidth="1"/>
    <col min="14595" max="14597" width="13.6640625" style="347" customWidth="1"/>
    <col min="14598" max="14848" width="9.109375" style="347"/>
    <col min="14849" max="14849" width="7.109375" style="347" customWidth="1"/>
    <col min="14850" max="14850" width="45.88671875" style="347" customWidth="1"/>
    <col min="14851" max="14853" width="13.6640625" style="347" customWidth="1"/>
    <col min="14854" max="15104" width="9.109375" style="347"/>
    <col min="15105" max="15105" width="7.109375" style="347" customWidth="1"/>
    <col min="15106" max="15106" width="45.88671875" style="347" customWidth="1"/>
    <col min="15107" max="15109" width="13.6640625" style="347" customWidth="1"/>
    <col min="15110" max="15360" width="9.109375" style="347"/>
    <col min="15361" max="15361" width="7.109375" style="347" customWidth="1"/>
    <col min="15362" max="15362" width="45.88671875" style="347" customWidth="1"/>
    <col min="15363" max="15365" width="13.6640625" style="347" customWidth="1"/>
    <col min="15366" max="15616" width="9.109375" style="347"/>
    <col min="15617" max="15617" width="7.109375" style="347" customWidth="1"/>
    <col min="15618" max="15618" width="45.88671875" style="347" customWidth="1"/>
    <col min="15619" max="15621" width="13.6640625" style="347" customWidth="1"/>
    <col min="15622" max="15872" width="9.109375" style="347"/>
    <col min="15873" max="15873" width="7.109375" style="347" customWidth="1"/>
    <col min="15874" max="15874" width="45.88671875" style="347" customWidth="1"/>
    <col min="15875" max="15877" width="13.6640625" style="347" customWidth="1"/>
    <col min="15878" max="16128" width="9.109375" style="347"/>
    <col min="16129" max="16129" width="7.109375" style="347" customWidth="1"/>
    <col min="16130" max="16130" width="45.88671875" style="347" customWidth="1"/>
    <col min="16131" max="16133" width="13.6640625" style="347" customWidth="1"/>
    <col min="16134" max="16384" width="9.109375" style="347"/>
  </cols>
  <sheetData>
    <row r="1" spans="1:5" x14ac:dyDescent="0.25">
      <c r="A1" s="569" t="s">
        <v>280</v>
      </c>
      <c r="B1" s="569"/>
      <c r="C1" s="569"/>
      <c r="D1" s="569"/>
      <c r="E1" s="569"/>
    </row>
    <row r="2" spans="1:5" ht="105.75" customHeight="1" x14ac:dyDescent="0.25">
      <c r="A2" s="570" t="s">
        <v>242</v>
      </c>
      <c r="B2" s="570"/>
      <c r="C2" s="570"/>
      <c r="D2" s="570"/>
      <c r="E2" s="570"/>
    </row>
    <row r="3" spans="1:5" ht="25.5" customHeight="1" x14ac:dyDescent="0.25">
      <c r="A3" s="571" t="s">
        <v>59</v>
      </c>
      <c r="B3" s="571" t="s">
        <v>179</v>
      </c>
      <c r="C3" s="571" t="s">
        <v>190</v>
      </c>
      <c r="D3" s="571"/>
      <c r="E3" s="571"/>
    </row>
    <row r="4" spans="1:5" ht="25.5" customHeight="1" x14ac:dyDescent="0.25">
      <c r="A4" s="571"/>
      <c r="B4" s="571"/>
      <c r="C4" s="573" t="s">
        <v>51</v>
      </c>
      <c r="D4" s="575" t="s">
        <v>52</v>
      </c>
      <c r="E4" s="576"/>
    </row>
    <row r="5" spans="1:5" ht="26.25" customHeight="1" x14ac:dyDescent="0.25">
      <c r="A5" s="571" t="s">
        <v>59</v>
      </c>
      <c r="B5" s="572" t="s">
        <v>179</v>
      </c>
      <c r="C5" s="574"/>
      <c r="D5" s="348" t="s">
        <v>53</v>
      </c>
      <c r="E5" s="348" t="s">
        <v>55</v>
      </c>
    </row>
    <row r="6" spans="1:5" s="400" customFormat="1" ht="15.6" x14ac:dyDescent="0.25">
      <c r="A6" s="398" t="s">
        <v>68</v>
      </c>
      <c r="B6" s="399" t="s">
        <v>69</v>
      </c>
      <c r="C6" s="399" t="s">
        <v>182</v>
      </c>
      <c r="D6" s="399">
        <v>4</v>
      </c>
      <c r="E6" s="399">
        <v>5</v>
      </c>
    </row>
    <row r="7" spans="1:5" ht="18" x14ac:dyDescent="0.35">
      <c r="A7" s="348">
        <v>1</v>
      </c>
      <c r="B7" s="79" t="s">
        <v>237</v>
      </c>
      <c r="C7" s="82">
        <v>2720.5</v>
      </c>
      <c r="D7" s="82">
        <v>2829.3</v>
      </c>
      <c r="E7" s="82">
        <v>2942.5</v>
      </c>
    </row>
    <row r="8" spans="1:5" ht="18" x14ac:dyDescent="0.35">
      <c r="A8" s="348">
        <v>2</v>
      </c>
      <c r="B8" s="79" t="s">
        <v>19</v>
      </c>
      <c r="C8" s="82">
        <v>5061.1000000000004</v>
      </c>
      <c r="D8" s="82">
        <v>5263.6</v>
      </c>
      <c r="E8" s="82">
        <v>5474.1</v>
      </c>
    </row>
    <row r="9" spans="1:5" ht="18" x14ac:dyDescent="0.35">
      <c r="A9" s="348">
        <v>3</v>
      </c>
      <c r="B9" s="79" t="s">
        <v>15</v>
      </c>
      <c r="C9" s="82">
        <v>2659.1</v>
      </c>
      <c r="D9" s="82">
        <v>2765.4</v>
      </c>
      <c r="E9" s="82">
        <v>2876</v>
      </c>
    </row>
    <row r="10" spans="1:5" ht="18" x14ac:dyDescent="0.35">
      <c r="A10" s="348">
        <v>4</v>
      </c>
      <c r="B10" s="79" t="s">
        <v>16</v>
      </c>
      <c r="C10" s="82">
        <v>1962.3</v>
      </c>
      <c r="D10" s="82">
        <v>2040.8</v>
      </c>
      <c r="E10" s="82">
        <v>2122.4</v>
      </c>
    </row>
    <row r="11" spans="1:5" ht="18" x14ac:dyDescent="0.35">
      <c r="A11" s="348">
        <v>5</v>
      </c>
      <c r="B11" s="79" t="s">
        <v>14</v>
      </c>
      <c r="C11" s="82">
        <v>2308.4</v>
      </c>
      <c r="D11" s="82">
        <v>2400.6999999999998</v>
      </c>
      <c r="E11" s="82">
        <v>2496.6999999999998</v>
      </c>
    </row>
    <row r="12" spans="1:5" ht="18" x14ac:dyDescent="0.35">
      <c r="A12" s="348">
        <v>6</v>
      </c>
      <c r="B12" s="79" t="s">
        <v>13</v>
      </c>
      <c r="C12" s="82">
        <v>3567.5</v>
      </c>
      <c r="D12" s="82">
        <v>3710.2</v>
      </c>
      <c r="E12" s="82">
        <v>3858.6</v>
      </c>
    </row>
    <row r="13" spans="1:5" ht="18" x14ac:dyDescent="0.35">
      <c r="A13" s="348">
        <v>7</v>
      </c>
      <c r="B13" s="79" t="s">
        <v>17</v>
      </c>
      <c r="C13" s="82">
        <v>1434.9</v>
      </c>
      <c r="D13" s="82">
        <v>1492.3</v>
      </c>
      <c r="E13" s="82">
        <v>1552</v>
      </c>
    </row>
    <row r="14" spans="1:5" ht="18" x14ac:dyDescent="0.35">
      <c r="A14" s="348">
        <v>8</v>
      </c>
      <c r="B14" s="79" t="s">
        <v>35</v>
      </c>
      <c r="C14" s="82">
        <v>646.9</v>
      </c>
      <c r="D14" s="82">
        <v>672.8</v>
      </c>
      <c r="E14" s="82">
        <v>699.7</v>
      </c>
    </row>
    <row r="15" spans="1:5" ht="18" x14ac:dyDescent="0.35">
      <c r="A15" s="348">
        <v>9</v>
      </c>
      <c r="B15" s="79" t="s">
        <v>18</v>
      </c>
      <c r="C15" s="82">
        <v>1492.6</v>
      </c>
      <c r="D15" s="82">
        <v>1552.3</v>
      </c>
      <c r="E15" s="82">
        <v>1614.4</v>
      </c>
    </row>
    <row r="16" spans="1:5" ht="18" x14ac:dyDescent="0.35">
      <c r="A16" s="348">
        <v>10</v>
      </c>
      <c r="B16" s="79" t="s">
        <v>36</v>
      </c>
      <c r="C16" s="82">
        <v>656.7</v>
      </c>
      <c r="D16" s="82">
        <v>682.9</v>
      </c>
      <c r="E16" s="82">
        <v>710.3</v>
      </c>
    </row>
    <row r="17" spans="1:17" ht="18" x14ac:dyDescent="0.35">
      <c r="A17" s="348">
        <v>11</v>
      </c>
      <c r="B17" s="79" t="s">
        <v>28</v>
      </c>
      <c r="C17" s="82">
        <v>2131.1</v>
      </c>
      <c r="D17" s="82">
        <v>2216.4</v>
      </c>
      <c r="E17" s="82">
        <v>2305</v>
      </c>
    </row>
    <row r="18" spans="1:17" ht="18" x14ac:dyDescent="0.35">
      <c r="A18" s="348">
        <v>12</v>
      </c>
      <c r="B18" s="79" t="s">
        <v>37</v>
      </c>
      <c r="C18" s="82">
        <v>1872.2</v>
      </c>
      <c r="D18" s="82">
        <v>1947.1</v>
      </c>
      <c r="E18" s="82">
        <v>2025</v>
      </c>
      <c r="Q18" s="350"/>
    </row>
    <row r="19" spans="1:17" ht="18" x14ac:dyDescent="0.35">
      <c r="A19" s="348">
        <v>13</v>
      </c>
      <c r="B19" s="79" t="s">
        <v>38</v>
      </c>
      <c r="C19" s="82">
        <v>1009.4</v>
      </c>
      <c r="D19" s="82">
        <v>1049.8</v>
      </c>
      <c r="E19" s="82">
        <v>1091.7</v>
      </c>
    </row>
    <row r="20" spans="1:17" ht="18" x14ac:dyDescent="0.35">
      <c r="A20" s="348">
        <v>14</v>
      </c>
      <c r="B20" s="79" t="s">
        <v>39</v>
      </c>
      <c r="C20" s="82">
        <v>5285.4</v>
      </c>
      <c r="D20" s="82">
        <v>5496.8</v>
      </c>
      <c r="E20" s="82">
        <v>5716.7</v>
      </c>
    </row>
    <row r="21" spans="1:17" ht="18" x14ac:dyDescent="0.35">
      <c r="A21" s="348">
        <v>15</v>
      </c>
      <c r="B21" s="79" t="s">
        <v>23</v>
      </c>
      <c r="C21" s="82">
        <v>1064</v>
      </c>
      <c r="D21" s="82">
        <v>1106.5999999999999</v>
      </c>
      <c r="E21" s="82">
        <v>1150.8</v>
      </c>
    </row>
    <row r="22" spans="1:17" ht="18" x14ac:dyDescent="0.35">
      <c r="A22" s="348">
        <v>16</v>
      </c>
      <c r="B22" s="79" t="s">
        <v>27</v>
      </c>
      <c r="C22" s="82">
        <v>733.3</v>
      </c>
      <c r="D22" s="82">
        <v>762.7</v>
      </c>
      <c r="E22" s="83">
        <v>793.2</v>
      </c>
    </row>
    <row r="23" spans="1:17" ht="18" x14ac:dyDescent="0.35">
      <c r="A23" s="348">
        <v>17</v>
      </c>
      <c r="B23" s="79" t="s">
        <v>238</v>
      </c>
      <c r="C23" s="82">
        <v>2467.6999999999998</v>
      </c>
      <c r="D23" s="83">
        <v>2566.4</v>
      </c>
      <c r="E23" s="82">
        <v>2669</v>
      </c>
    </row>
    <row r="24" spans="1:17" ht="18" x14ac:dyDescent="0.35">
      <c r="A24" s="348">
        <v>18</v>
      </c>
      <c r="B24" s="79" t="s">
        <v>40</v>
      </c>
      <c r="C24" s="82">
        <v>1605</v>
      </c>
      <c r="D24" s="83">
        <v>1669.2</v>
      </c>
      <c r="E24" s="82">
        <v>1736</v>
      </c>
    </row>
    <row r="25" spans="1:17" ht="18" x14ac:dyDescent="0.35">
      <c r="A25" s="348">
        <v>19</v>
      </c>
      <c r="B25" s="79" t="s">
        <v>32</v>
      </c>
      <c r="C25" s="82">
        <v>921.9</v>
      </c>
      <c r="D25" s="83">
        <v>958.8</v>
      </c>
      <c r="E25" s="82">
        <v>997.1</v>
      </c>
    </row>
    <row r="26" spans="1:17" ht="18" x14ac:dyDescent="0.35">
      <c r="A26" s="348">
        <v>20</v>
      </c>
      <c r="B26" s="79" t="s">
        <v>26</v>
      </c>
      <c r="C26" s="82">
        <v>2022</v>
      </c>
      <c r="D26" s="83">
        <v>2102.8000000000002</v>
      </c>
      <c r="E26" s="82">
        <v>2187</v>
      </c>
    </row>
    <row r="27" spans="1:17" ht="18" x14ac:dyDescent="0.35">
      <c r="A27" s="348">
        <v>21</v>
      </c>
      <c r="B27" s="79" t="s">
        <v>25</v>
      </c>
      <c r="C27" s="82">
        <v>1048</v>
      </c>
      <c r="D27" s="83">
        <v>1089.9000000000001</v>
      </c>
      <c r="E27" s="82">
        <v>1133.5</v>
      </c>
    </row>
    <row r="28" spans="1:17" ht="18" x14ac:dyDescent="0.35">
      <c r="A28" s="348">
        <v>22</v>
      </c>
      <c r="B28" s="79" t="s">
        <v>33</v>
      </c>
      <c r="C28" s="82">
        <v>2008.2</v>
      </c>
      <c r="D28" s="83">
        <v>2088.6</v>
      </c>
      <c r="E28" s="82">
        <v>2172.1</v>
      </c>
    </row>
    <row r="29" spans="1:17" ht="18" x14ac:dyDescent="0.35">
      <c r="A29" s="348">
        <v>23</v>
      </c>
      <c r="B29" s="79" t="s">
        <v>41</v>
      </c>
      <c r="C29" s="82">
        <v>2540.5</v>
      </c>
      <c r="D29" s="83">
        <v>2642.1</v>
      </c>
      <c r="E29" s="82">
        <v>2747.8</v>
      </c>
    </row>
    <row r="30" spans="1:17" ht="18" x14ac:dyDescent="0.35">
      <c r="A30" s="348">
        <v>24</v>
      </c>
      <c r="B30" s="79" t="s">
        <v>24</v>
      </c>
      <c r="C30" s="82">
        <v>1158.0999999999999</v>
      </c>
      <c r="D30" s="83">
        <v>1204.5</v>
      </c>
      <c r="E30" s="82">
        <v>1252.5999999999999</v>
      </c>
    </row>
    <row r="31" spans="1:17" ht="18" x14ac:dyDescent="0.35">
      <c r="A31" s="348">
        <v>25</v>
      </c>
      <c r="B31" s="79" t="s">
        <v>22</v>
      </c>
      <c r="C31" s="82">
        <v>1902.2</v>
      </c>
      <c r="D31" s="83">
        <v>1978.3</v>
      </c>
      <c r="E31" s="82">
        <v>2057.4</v>
      </c>
    </row>
    <row r="32" spans="1:17" ht="18" x14ac:dyDescent="0.35">
      <c r="A32" s="348">
        <v>26</v>
      </c>
      <c r="B32" s="79" t="s">
        <v>42</v>
      </c>
      <c r="C32" s="82">
        <v>839.6</v>
      </c>
      <c r="D32" s="83">
        <v>873.2</v>
      </c>
      <c r="E32" s="82">
        <v>908.1</v>
      </c>
    </row>
    <row r="33" spans="1:5" ht="18" x14ac:dyDescent="0.35">
      <c r="A33" s="348">
        <v>27</v>
      </c>
      <c r="B33" s="79" t="s">
        <v>34</v>
      </c>
      <c r="C33" s="82">
        <v>1048.3</v>
      </c>
      <c r="D33" s="83">
        <v>1090.3</v>
      </c>
      <c r="E33" s="82">
        <v>1133.9000000000001</v>
      </c>
    </row>
    <row r="34" spans="1:5" ht="18" x14ac:dyDescent="0.35">
      <c r="A34" s="348">
        <v>28</v>
      </c>
      <c r="B34" s="79" t="s">
        <v>43</v>
      </c>
      <c r="C34" s="82">
        <v>3334.5</v>
      </c>
      <c r="D34" s="83">
        <v>3467.8</v>
      </c>
      <c r="E34" s="82">
        <v>3606.6</v>
      </c>
    </row>
    <row r="35" spans="1:5" ht="18" x14ac:dyDescent="0.35">
      <c r="A35" s="348">
        <v>29</v>
      </c>
      <c r="B35" s="79" t="s">
        <v>2</v>
      </c>
      <c r="C35" s="82">
        <v>3190.5</v>
      </c>
      <c r="D35" s="83">
        <v>3318.2</v>
      </c>
      <c r="E35" s="83">
        <v>3450.9</v>
      </c>
    </row>
    <row r="36" spans="1:5" ht="18" x14ac:dyDescent="0.35">
      <c r="A36" s="348">
        <v>30</v>
      </c>
      <c r="B36" s="79" t="s">
        <v>3</v>
      </c>
      <c r="C36" s="82">
        <v>3286.1</v>
      </c>
      <c r="D36" s="83">
        <v>3417.6</v>
      </c>
      <c r="E36" s="82">
        <v>3554.3</v>
      </c>
    </row>
    <row r="37" spans="1:5" ht="18" x14ac:dyDescent="0.35">
      <c r="A37" s="348">
        <v>31</v>
      </c>
      <c r="B37" s="79" t="s">
        <v>4</v>
      </c>
      <c r="C37" s="82">
        <v>5981.6</v>
      </c>
      <c r="D37" s="83">
        <v>6220.8</v>
      </c>
      <c r="E37" s="82">
        <v>6469.7</v>
      </c>
    </row>
    <row r="38" spans="1:5" ht="18" x14ac:dyDescent="0.35">
      <c r="A38" s="348">
        <v>32</v>
      </c>
      <c r="B38" s="79" t="s">
        <v>5</v>
      </c>
      <c r="C38" s="82">
        <v>3284.8</v>
      </c>
      <c r="D38" s="83">
        <v>3416.2</v>
      </c>
      <c r="E38" s="82">
        <v>3552.9</v>
      </c>
    </row>
    <row r="39" spans="1:5" ht="18" x14ac:dyDescent="0.35">
      <c r="A39" s="348">
        <v>33</v>
      </c>
      <c r="B39" s="79" t="s">
        <v>6</v>
      </c>
      <c r="C39" s="82">
        <v>5709.8</v>
      </c>
      <c r="D39" s="83">
        <v>5938.2</v>
      </c>
      <c r="E39" s="82">
        <v>6175.8</v>
      </c>
    </row>
    <row r="40" spans="1:5" ht="18" x14ac:dyDescent="0.35">
      <c r="A40" s="348">
        <v>34</v>
      </c>
      <c r="B40" s="79" t="s">
        <v>7</v>
      </c>
      <c r="C40" s="82">
        <v>1672.3</v>
      </c>
      <c r="D40" s="83">
        <v>1739.2</v>
      </c>
      <c r="E40" s="82">
        <v>1808.7</v>
      </c>
    </row>
    <row r="41" spans="1:5" ht="18" x14ac:dyDescent="0.35">
      <c r="A41" s="348">
        <v>35</v>
      </c>
      <c r="B41" s="79" t="s">
        <v>8</v>
      </c>
      <c r="C41" s="82">
        <v>2696.9</v>
      </c>
      <c r="D41" s="83">
        <v>2804.7</v>
      </c>
      <c r="E41" s="82">
        <v>2916.9</v>
      </c>
    </row>
    <row r="42" spans="1:5" ht="18" x14ac:dyDescent="0.35">
      <c r="A42" s="348">
        <v>36</v>
      </c>
      <c r="B42" s="79" t="s">
        <v>9</v>
      </c>
      <c r="C42" s="82">
        <v>2096.1999999999998</v>
      </c>
      <c r="D42" s="83">
        <v>2180.1</v>
      </c>
      <c r="E42" s="82">
        <v>2267.3000000000002</v>
      </c>
    </row>
    <row r="43" spans="1:5" ht="18" x14ac:dyDescent="0.35">
      <c r="A43" s="348">
        <v>37</v>
      </c>
      <c r="B43" s="79" t="s">
        <v>10</v>
      </c>
      <c r="C43" s="82">
        <v>822.1</v>
      </c>
      <c r="D43" s="83">
        <v>855</v>
      </c>
      <c r="E43" s="82">
        <v>889.2</v>
      </c>
    </row>
    <row r="44" spans="1:5" ht="18" x14ac:dyDescent="0.35">
      <c r="A44" s="348">
        <v>38</v>
      </c>
      <c r="B44" s="79" t="s">
        <v>20</v>
      </c>
      <c r="C44" s="82">
        <v>643.6</v>
      </c>
      <c r="D44" s="82">
        <v>669.3</v>
      </c>
      <c r="E44" s="82">
        <v>696.1</v>
      </c>
    </row>
    <row r="45" spans="1:5" ht="18" x14ac:dyDescent="0.35">
      <c r="A45" s="348">
        <v>39</v>
      </c>
      <c r="B45" s="79" t="s">
        <v>21</v>
      </c>
      <c r="C45" s="82">
        <v>138.9</v>
      </c>
      <c r="D45" s="82">
        <v>144.4</v>
      </c>
      <c r="E45" s="82">
        <v>150.19999999999999</v>
      </c>
    </row>
    <row r="46" spans="1:5" x14ac:dyDescent="0.25">
      <c r="A46" s="80" t="s">
        <v>175</v>
      </c>
      <c r="B46" s="81" t="s">
        <v>1</v>
      </c>
      <c r="C46" s="86">
        <f>SUM(C7:C45)</f>
        <v>85024.200000000012</v>
      </c>
      <c r="D46" s="86">
        <f>SUM(D7:D45)</f>
        <v>88425.299999999988</v>
      </c>
      <c r="E46" s="86">
        <f>SUM(E7:E45)</f>
        <v>91962.199999999983</v>
      </c>
    </row>
    <row r="47" spans="1:5" x14ac:dyDescent="0.25">
      <c r="A47" s="352"/>
      <c r="B47" s="352"/>
      <c r="C47" s="352"/>
      <c r="D47" s="352"/>
      <c r="E47" s="352"/>
    </row>
    <row r="48" spans="1:5" x14ac:dyDescent="0.25">
      <c r="A48" s="352"/>
      <c r="B48" s="352"/>
      <c r="C48" s="352"/>
      <c r="D48" s="352"/>
      <c r="E48" s="352"/>
    </row>
    <row r="49" spans="1:5" x14ac:dyDescent="0.25">
      <c r="A49" s="352"/>
      <c r="B49" s="352"/>
      <c r="C49" s="352"/>
      <c r="D49" s="352"/>
      <c r="E49" s="352"/>
    </row>
    <row r="50" spans="1:5" x14ac:dyDescent="0.25">
      <c r="A50" s="352"/>
      <c r="B50" s="352"/>
      <c r="C50" s="352"/>
      <c r="D50" s="352"/>
      <c r="E50" s="352"/>
    </row>
    <row r="51" spans="1:5" x14ac:dyDescent="0.25">
      <c r="A51" s="352"/>
      <c r="B51" s="352"/>
      <c r="C51" s="352"/>
      <c r="D51" s="352"/>
      <c r="E51" s="352"/>
    </row>
    <row r="52" spans="1:5" x14ac:dyDescent="0.25">
      <c r="A52" s="352"/>
      <c r="B52" s="352"/>
      <c r="C52" s="352"/>
      <c r="D52" s="352"/>
      <c r="E52" s="352"/>
    </row>
    <row r="53" spans="1:5" x14ac:dyDescent="0.25">
      <c r="A53" s="352"/>
      <c r="B53" s="352"/>
      <c r="C53" s="352"/>
      <c r="D53" s="352"/>
      <c r="E53" s="352"/>
    </row>
    <row r="54" spans="1:5" x14ac:dyDescent="0.25">
      <c r="A54" s="352"/>
      <c r="B54" s="352"/>
      <c r="C54" s="352"/>
      <c r="D54" s="352"/>
      <c r="E54" s="352"/>
    </row>
    <row r="55" spans="1:5" x14ac:dyDescent="0.25">
      <c r="A55" s="352"/>
      <c r="B55" s="352"/>
      <c r="C55" s="352"/>
      <c r="D55" s="352"/>
      <c r="E55" s="352"/>
    </row>
    <row r="56" spans="1:5" x14ac:dyDescent="0.25">
      <c r="A56" s="352"/>
      <c r="B56" s="352"/>
      <c r="C56" s="352"/>
      <c r="D56" s="352"/>
      <c r="E56" s="352"/>
    </row>
    <row r="57" spans="1:5" x14ac:dyDescent="0.25">
      <c r="A57" s="352"/>
      <c r="B57" s="352"/>
      <c r="C57" s="352"/>
      <c r="D57" s="352"/>
      <c r="E57" s="352"/>
    </row>
    <row r="58" spans="1:5" x14ac:dyDescent="0.25">
      <c r="A58" s="352"/>
      <c r="B58" s="352"/>
      <c r="C58" s="352"/>
      <c r="D58" s="352"/>
      <c r="E58" s="352"/>
    </row>
    <row r="59" spans="1:5" x14ac:dyDescent="0.25">
      <c r="A59" s="352"/>
      <c r="B59" s="352"/>
      <c r="C59" s="352"/>
      <c r="D59" s="352"/>
      <c r="E59" s="352"/>
    </row>
    <row r="60" spans="1:5" x14ac:dyDescent="0.25">
      <c r="A60" s="352"/>
      <c r="B60" s="352"/>
      <c r="C60" s="352"/>
      <c r="D60" s="352"/>
      <c r="E60" s="352"/>
    </row>
    <row r="61" spans="1:5" x14ac:dyDescent="0.25">
      <c r="A61" s="352"/>
      <c r="B61" s="352"/>
      <c r="C61" s="352"/>
      <c r="D61" s="352"/>
      <c r="E61" s="352"/>
    </row>
    <row r="62" spans="1:5" x14ac:dyDescent="0.25">
      <c r="A62" s="352"/>
      <c r="B62" s="352"/>
      <c r="C62" s="352"/>
      <c r="D62" s="352"/>
      <c r="E62" s="352"/>
    </row>
    <row r="63" spans="1:5" x14ac:dyDescent="0.25">
      <c r="A63" s="352"/>
      <c r="B63" s="352"/>
      <c r="C63" s="352"/>
      <c r="D63" s="352"/>
      <c r="E63" s="352"/>
    </row>
    <row r="64" spans="1:5" x14ac:dyDescent="0.25">
      <c r="A64" s="352"/>
      <c r="B64" s="352"/>
      <c r="C64" s="352"/>
      <c r="D64" s="352"/>
      <c r="E64" s="352"/>
    </row>
    <row r="65" spans="1:5" x14ac:dyDescent="0.25">
      <c r="A65" s="352"/>
      <c r="B65" s="352"/>
      <c r="C65" s="352"/>
      <c r="D65" s="352"/>
      <c r="E65" s="352"/>
    </row>
    <row r="66" spans="1:5" x14ac:dyDescent="0.25">
      <c r="A66" s="352"/>
      <c r="B66" s="352"/>
      <c r="C66" s="352"/>
      <c r="D66" s="352"/>
      <c r="E66" s="352"/>
    </row>
  </sheetData>
  <mergeCells count="7">
    <mergeCell ref="A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8" fitToHeight="0" orientation="portrait" r:id="rId1"/>
  <headerFooter alignWithMargins="0">
    <oddFooter>&amp;L&amp;"Times New Roman,обычный"&amp;8&amp;Z&amp;F</oddFooter>
    <firstFooter>&amp;L&amp;Z&amp;F</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499984740745262"/>
    <pageSetUpPr fitToPage="1"/>
  </sheetPr>
  <dimension ref="A1:L49"/>
  <sheetViews>
    <sheetView tabSelected="1" view="pageBreakPreview" topLeftCell="A34" zoomScaleNormal="85" zoomScaleSheetLayoutView="100" workbookViewId="0">
      <selection activeCell="D11" sqref="D11"/>
    </sheetView>
  </sheetViews>
  <sheetFormatPr defaultRowHeight="17.399999999999999" x14ac:dyDescent="0.3"/>
  <cols>
    <col min="1" max="1" width="7.109375" style="108" bestFit="1" customWidth="1"/>
    <col min="2" max="2" width="51.44140625" style="108" bestFit="1" customWidth="1"/>
    <col min="3" max="3" width="15.5546875" style="108" customWidth="1"/>
    <col min="4" max="4" width="15.6640625" style="108" customWidth="1"/>
    <col min="5" max="5" width="15.44140625" style="108" customWidth="1"/>
    <col min="6" max="251" width="9.109375" style="108"/>
    <col min="252" max="252" width="17.109375" style="108" customWidth="1"/>
    <col min="253" max="253" width="47.33203125" style="108" customWidth="1"/>
    <col min="254" max="255" width="13" style="108" customWidth="1"/>
    <col min="256" max="256" width="13.5546875" style="108" customWidth="1"/>
    <col min="257" max="507" width="9.109375" style="108"/>
    <col min="508" max="508" width="17.109375" style="108" customWidth="1"/>
    <col min="509" max="509" width="47.33203125" style="108" customWidth="1"/>
    <col min="510" max="511" width="13" style="108" customWidth="1"/>
    <col min="512" max="512" width="13.5546875" style="108" customWidth="1"/>
    <col min="513" max="763" width="9.109375" style="108"/>
    <col min="764" max="764" width="17.109375" style="108" customWidth="1"/>
    <col min="765" max="765" width="47.33203125" style="108" customWidth="1"/>
    <col min="766" max="767" width="13" style="108" customWidth="1"/>
    <col min="768" max="768" width="13.5546875" style="108" customWidth="1"/>
    <col min="769" max="1019" width="9.109375" style="108"/>
    <col min="1020" max="1020" width="17.109375" style="108" customWidth="1"/>
    <col min="1021" max="1021" width="47.33203125" style="108" customWidth="1"/>
    <col min="1022" max="1023" width="13" style="108" customWidth="1"/>
    <col min="1024" max="1024" width="13.5546875" style="108" customWidth="1"/>
    <col min="1025" max="1275" width="9.109375" style="108"/>
    <col min="1276" max="1276" width="17.109375" style="108" customWidth="1"/>
    <col min="1277" max="1277" width="47.33203125" style="108" customWidth="1"/>
    <col min="1278" max="1279" width="13" style="108" customWidth="1"/>
    <col min="1280" max="1280" width="13.5546875" style="108" customWidth="1"/>
    <col min="1281" max="1531" width="9.109375" style="108"/>
    <col min="1532" max="1532" width="17.109375" style="108" customWidth="1"/>
    <col min="1533" max="1533" width="47.33203125" style="108" customWidth="1"/>
    <col min="1534" max="1535" width="13" style="108" customWidth="1"/>
    <col min="1536" max="1536" width="13.5546875" style="108" customWidth="1"/>
    <col min="1537" max="1787" width="9.109375" style="108"/>
    <col min="1788" max="1788" width="17.109375" style="108" customWidth="1"/>
    <col min="1789" max="1789" width="47.33203125" style="108" customWidth="1"/>
    <col min="1790" max="1791" width="13" style="108" customWidth="1"/>
    <col min="1792" max="1792" width="13.5546875" style="108" customWidth="1"/>
    <col min="1793" max="2043" width="9.109375" style="108"/>
    <col min="2044" max="2044" width="17.109375" style="108" customWidth="1"/>
    <col min="2045" max="2045" width="47.33203125" style="108" customWidth="1"/>
    <col min="2046" max="2047" width="13" style="108" customWidth="1"/>
    <col min="2048" max="2048" width="13.5546875" style="108" customWidth="1"/>
    <col min="2049" max="2299" width="9.109375" style="108"/>
    <col min="2300" max="2300" width="17.109375" style="108" customWidth="1"/>
    <col min="2301" max="2301" width="47.33203125" style="108" customWidth="1"/>
    <col min="2302" max="2303" width="13" style="108" customWidth="1"/>
    <col min="2304" max="2304" width="13.5546875" style="108" customWidth="1"/>
    <col min="2305" max="2555" width="9.109375" style="108"/>
    <col min="2556" max="2556" width="17.109375" style="108" customWidth="1"/>
    <col min="2557" max="2557" width="47.33203125" style="108" customWidth="1"/>
    <col min="2558" max="2559" width="13" style="108" customWidth="1"/>
    <col min="2560" max="2560" width="13.5546875" style="108" customWidth="1"/>
    <col min="2561" max="2811" width="9.109375" style="108"/>
    <col min="2812" max="2812" width="17.109375" style="108" customWidth="1"/>
    <col min="2813" max="2813" width="47.33203125" style="108" customWidth="1"/>
    <col min="2814" max="2815" width="13" style="108" customWidth="1"/>
    <col min="2816" max="2816" width="13.5546875" style="108" customWidth="1"/>
    <col min="2817" max="3067" width="9.109375" style="108"/>
    <col min="3068" max="3068" width="17.109375" style="108" customWidth="1"/>
    <col min="3069" max="3069" width="47.33203125" style="108" customWidth="1"/>
    <col min="3070" max="3071" width="13" style="108" customWidth="1"/>
    <col min="3072" max="3072" width="13.5546875" style="108" customWidth="1"/>
    <col min="3073" max="3323" width="9.109375" style="108"/>
    <col min="3324" max="3324" width="17.109375" style="108" customWidth="1"/>
    <col min="3325" max="3325" width="47.33203125" style="108" customWidth="1"/>
    <col min="3326" max="3327" width="13" style="108" customWidth="1"/>
    <col min="3328" max="3328" width="13.5546875" style="108" customWidth="1"/>
    <col min="3329" max="3579" width="9.109375" style="108"/>
    <col min="3580" max="3580" width="17.109375" style="108" customWidth="1"/>
    <col min="3581" max="3581" width="47.33203125" style="108" customWidth="1"/>
    <col min="3582" max="3583" width="13" style="108" customWidth="1"/>
    <col min="3584" max="3584" width="13.5546875" style="108" customWidth="1"/>
    <col min="3585" max="3835" width="9.109375" style="108"/>
    <col min="3836" max="3836" width="17.109375" style="108" customWidth="1"/>
    <col min="3837" max="3837" width="47.33203125" style="108" customWidth="1"/>
    <col min="3838" max="3839" width="13" style="108" customWidth="1"/>
    <col min="3840" max="3840" width="13.5546875" style="108" customWidth="1"/>
    <col min="3841" max="4091" width="9.109375" style="108"/>
    <col min="4092" max="4092" width="17.109375" style="108" customWidth="1"/>
    <col min="4093" max="4093" width="47.33203125" style="108" customWidth="1"/>
    <col min="4094" max="4095" width="13" style="108" customWidth="1"/>
    <col min="4096" max="4096" width="13.5546875" style="108" customWidth="1"/>
    <col min="4097" max="4347" width="9.109375" style="108"/>
    <col min="4348" max="4348" width="17.109375" style="108" customWidth="1"/>
    <col min="4349" max="4349" width="47.33203125" style="108" customWidth="1"/>
    <col min="4350" max="4351" width="13" style="108" customWidth="1"/>
    <col min="4352" max="4352" width="13.5546875" style="108" customWidth="1"/>
    <col min="4353" max="4603" width="9.109375" style="108"/>
    <col min="4604" max="4604" width="17.109375" style="108" customWidth="1"/>
    <col min="4605" max="4605" width="47.33203125" style="108" customWidth="1"/>
    <col min="4606" max="4607" width="13" style="108" customWidth="1"/>
    <col min="4608" max="4608" width="13.5546875" style="108" customWidth="1"/>
    <col min="4609" max="4859" width="9.109375" style="108"/>
    <col min="4860" max="4860" width="17.109375" style="108" customWidth="1"/>
    <col min="4861" max="4861" width="47.33203125" style="108" customWidth="1"/>
    <col min="4862" max="4863" width="13" style="108" customWidth="1"/>
    <col min="4864" max="4864" width="13.5546875" style="108" customWidth="1"/>
    <col min="4865" max="5115" width="9.109375" style="108"/>
    <col min="5116" max="5116" width="17.109375" style="108" customWidth="1"/>
    <col min="5117" max="5117" width="47.33203125" style="108" customWidth="1"/>
    <col min="5118" max="5119" width="13" style="108" customWidth="1"/>
    <col min="5120" max="5120" width="13.5546875" style="108" customWidth="1"/>
    <col min="5121" max="5371" width="9.109375" style="108"/>
    <col min="5372" max="5372" width="17.109375" style="108" customWidth="1"/>
    <col min="5373" max="5373" width="47.33203125" style="108" customWidth="1"/>
    <col min="5374" max="5375" width="13" style="108" customWidth="1"/>
    <col min="5376" max="5376" width="13.5546875" style="108" customWidth="1"/>
    <col min="5377" max="5627" width="9.109375" style="108"/>
    <col min="5628" max="5628" width="17.109375" style="108" customWidth="1"/>
    <col min="5629" max="5629" width="47.33203125" style="108" customWidth="1"/>
    <col min="5630" max="5631" width="13" style="108" customWidth="1"/>
    <col min="5632" max="5632" width="13.5546875" style="108" customWidth="1"/>
    <col min="5633" max="5883" width="9.109375" style="108"/>
    <col min="5884" max="5884" width="17.109375" style="108" customWidth="1"/>
    <col min="5885" max="5885" width="47.33203125" style="108" customWidth="1"/>
    <col min="5886" max="5887" width="13" style="108" customWidth="1"/>
    <col min="5888" max="5888" width="13.5546875" style="108" customWidth="1"/>
    <col min="5889" max="6139" width="9.109375" style="108"/>
    <col min="6140" max="6140" width="17.109375" style="108" customWidth="1"/>
    <col min="6141" max="6141" width="47.33203125" style="108" customWidth="1"/>
    <col min="6142" max="6143" width="13" style="108" customWidth="1"/>
    <col min="6144" max="6144" width="13.5546875" style="108" customWidth="1"/>
    <col min="6145" max="6395" width="9.109375" style="108"/>
    <col min="6396" max="6396" width="17.109375" style="108" customWidth="1"/>
    <col min="6397" max="6397" width="47.33203125" style="108" customWidth="1"/>
    <col min="6398" max="6399" width="13" style="108" customWidth="1"/>
    <col min="6400" max="6400" width="13.5546875" style="108" customWidth="1"/>
    <col min="6401" max="6651" width="9.109375" style="108"/>
    <col min="6652" max="6652" width="17.109375" style="108" customWidth="1"/>
    <col min="6653" max="6653" width="47.33203125" style="108" customWidth="1"/>
    <col min="6654" max="6655" width="13" style="108" customWidth="1"/>
    <col min="6656" max="6656" width="13.5546875" style="108" customWidth="1"/>
    <col min="6657" max="6907" width="9.109375" style="108"/>
    <col min="6908" max="6908" width="17.109375" style="108" customWidth="1"/>
    <col min="6909" max="6909" width="47.33203125" style="108" customWidth="1"/>
    <col min="6910" max="6911" width="13" style="108" customWidth="1"/>
    <col min="6912" max="6912" width="13.5546875" style="108" customWidth="1"/>
    <col min="6913" max="7163" width="9.109375" style="108"/>
    <col min="7164" max="7164" width="17.109375" style="108" customWidth="1"/>
    <col min="7165" max="7165" width="47.33203125" style="108" customWidth="1"/>
    <col min="7166" max="7167" width="13" style="108" customWidth="1"/>
    <col min="7168" max="7168" width="13.5546875" style="108" customWidth="1"/>
    <col min="7169" max="7419" width="9.109375" style="108"/>
    <col min="7420" max="7420" width="17.109375" style="108" customWidth="1"/>
    <col min="7421" max="7421" width="47.33203125" style="108" customWidth="1"/>
    <col min="7422" max="7423" width="13" style="108" customWidth="1"/>
    <col min="7424" max="7424" width="13.5546875" style="108" customWidth="1"/>
    <col min="7425" max="7675" width="9.109375" style="108"/>
    <col min="7676" max="7676" width="17.109375" style="108" customWidth="1"/>
    <col min="7677" max="7677" width="47.33203125" style="108" customWidth="1"/>
    <col min="7678" max="7679" width="13" style="108" customWidth="1"/>
    <col min="7680" max="7680" width="13.5546875" style="108" customWidth="1"/>
    <col min="7681" max="7931" width="9.109375" style="108"/>
    <col min="7932" max="7932" width="17.109375" style="108" customWidth="1"/>
    <col min="7933" max="7933" width="47.33203125" style="108" customWidth="1"/>
    <col min="7934" max="7935" width="13" style="108" customWidth="1"/>
    <col min="7936" max="7936" width="13.5546875" style="108" customWidth="1"/>
    <col min="7937" max="8187" width="9.109375" style="108"/>
    <col min="8188" max="8188" width="17.109375" style="108" customWidth="1"/>
    <col min="8189" max="8189" width="47.33203125" style="108" customWidth="1"/>
    <col min="8190" max="8191" width="13" style="108" customWidth="1"/>
    <col min="8192" max="8192" width="13.5546875" style="108" customWidth="1"/>
    <col min="8193" max="8443" width="9.109375" style="108"/>
    <col min="8444" max="8444" width="17.109375" style="108" customWidth="1"/>
    <col min="8445" max="8445" width="47.33203125" style="108" customWidth="1"/>
    <col min="8446" max="8447" width="13" style="108" customWidth="1"/>
    <col min="8448" max="8448" width="13.5546875" style="108" customWidth="1"/>
    <col min="8449" max="8699" width="9.109375" style="108"/>
    <col min="8700" max="8700" width="17.109375" style="108" customWidth="1"/>
    <col min="8701" max="8701" width="47.33203125" style="108" customWidth="1"/>
    <col min="8702" max="8703" width="13" style="108" customWidth="1"/>
    <col min="8704" max="8704" width="13.5546875" style="108" customWidth="1"/>
    <col min="8705" max="8955" width="9.109375" style="108"/>
    <col min="8956" max="8956" width="17.109375" style="108" customWidth="1"/>
    <col min="8957" max="8957" width="47.33203125" style="108" customWidth="1"/>
    <col min="8958" max="8959" width="13" style="108" customWidth="1"/>
    <col min="8960" max="8960" width="13.5546875" style="108" customWidth="1"/>
    <col min="8961" max="9211" width="9.109375" style="108"/>
    <col min="9212" max="9212" width="17.109375" style="108" customWidth="1"/>
    <col min="9213" max="9213" width="47.33203125" style="108" customWidth="1"/>
    <col min="9214" max="9215" width="13" style="108" customWidth="1"/>
    <col min="9216" max="9216" width="13.5546875" style="108" customWidth="1"/>
    <col min="9217" max="9467" width="9.109375" style="108"/>
    <col min="9468" max="9468" width="17.109375" style="108" customWidth="1"/>
    <col min="9469" max="9469" width="47.33203125" style="108" customWidth="1"/>
    <col min="9470" max="9471" width="13" style="108" customWidth="1"/>
    <col min="9472" max="9472" width="13.5546875" style="108" customWidth="1"/>
    <col min="9473" max="9723" width="9.109375" style="108"/>
    <col min="9724" max="9724" width="17.109375" style="108" customWidth="1"/>
    <col min="9725" max="9725" width="47.33203125" style="108" customWidth="1"/>
    <col min="9726" max="9727" width="13" style="108" customWidth="1"/>
    <col min="9728" max="9728" width="13.5546875" style="108" customWidth="1"/>
    <col min="9729" max="9979" width="9.109375" style="108"/>
    <col min="9980" max="9980" width="17.109375" style="108" customWidth="1"/>
    <col min="9981" max="9981" width="47.33203125" style="108" customWidth="1"/>
    <col min="9982" max="9983" width="13" style="108" customWidth="1"/>
    <col min="9984" max="9984" width="13.5546875" style="108" customWidth="1"/>
    <col min="9985" max="10235" width="9.109375" style="108"/>
    <col min="10236" max="10236" width="17.109375" style="108" customWidth="1"/>
    <col min="10237" max="10237" width="47.33203125" style="108" customWidth="1"/>
    <col min="10238" max="10239" width="13" style="108" customWidth="1"/>
    <col min="10240" max="10240" width="13.5546875" style="108" customWidth="1"/>
    <col min="10241" max="10491" width="9.109375" style="108"/>
    <col min="10492" max="10492" width="17.109375" style="108" customWidth="1"/>
    <col min="10493" max="10493" width="47.33203125" style="108" customWidth="1"/>
    <col min="10494" max="10495" width="13" style="108" customWidth="1"/>
    <col min="10496" max="10496" width="13.5546875" style="108" customWidth="1"/>
    <col min="10497" max="10747" width="9.109375" style="108"/>
    <col min="10748" max="10748" width="17.109375" style="108" customWidth="1"/>
    <col min="10749" max="10749" width="47.33203125" style="108" customWidth="1"/>
    <col min="10750" max="10751" width="13" style="108" customWidth="1"/>
    <col min="10752" max="10752" width="13.5546875" style="108" customWidth="1"/>
    <col min="10753" max="11003" width="9.109375" style="108"/>
    <col min="11004" max="11004" width="17.109375" style="108" customWidth="1"/>
    <col min="11005" max="11005" width="47.33203125" style="108" customWidth="1"/>
    <col min="11006" max="11007" width="13" style="108" customWidth="1"/>
    <col min="11008" max="11008" width="13.5546875" style="108" customWidth="1"/>
    <col min="11009" max="11259" width="9.109375" style="108"/>
    <col min="11260" max="11260" width="17.109375" style="108" customWidth="1"/>
    <col min="11261" max="11261" width="47.33203125" style="108" customWidth="1"/>
    <col min="11262" max="11263" width="13" style="108" customWidth="1"/>
    <col min="11264" max="11264" width="13.5546875" style="108" customWidth="1"/>
    <col min="11265" max="11515" width="9.109375" style="108"/>
    <col min="11516" max="11516" width="17.109375" style="108" customWidth="1"/>
    <col min="11517" max="11517" width="47.33203125" style="108" customWidth="1"/>
    <col min="11518" max="11519" width="13" style="108" customWidth="1"/>
    <col min="11520" max="11520" width="13.5546875" style="108" customWidth="1"/>
    <col min="11521" max="11771" width="9.109375" style="108"/>
    <col min="11772" max="11772" width="17.109375" style="108" customWidth="1"/>
    <col min="11773" max="11773" width="47.33203125" style="108" customWidth="1"/>
    <col min="11774" max="11775" width="13" style="108" customWidth="1"/>
    <col min="11776" max="11776" width="13.5546875" style="108" customWidth="1"/>
    <col min="11777" max="12027" width="9.109375" style="108"/>
    <col min="12028" max="12028" width="17.109375" style="108" customWidth="1"/>
    <col min="12029" max="12029" width="47.33203125" style="108" customWidth="1"/>
    <col min="12030" max="12031" width="13" style="108" customWidth="1"/>
    <col min="12032" max="12032" width="13.5546875" style="108" customWidth="1"/>
    <col min="12033" max="12283" width="9.109375" style="108"/>
    <col min="12284" max="12284" width="17.109375" style="108" customWidth="1"/>
    <col min="12285" max="12285" width="47.33203125" style="108" customWidth="1"/>
    <col min="12286" max="12287" width="13" style="108" customWidth="1"/>
    <col min="12288" max="12288" width="13.5546875" style="108" customWidth="1"/>
    <col min="12289" max="12539" width="9.109375" style="108"/>
    <col min="12540" max="12540" width="17.109375" style="108" customWidth="1"/>
    <col min="12541" max="12541" width="47.33203125" style="108" customWidth="1"/>
    <col min="12542" max="12543" width="13" style="108" customWidth="1"/>
    <col min="12544" max="12544" width="13.5546875" style="108" customWidth="1"/>
    <col min="12545" max="12795" width="9.109375" style="108"/>
    <col min="12796" max="12796" width="17.109375" style="108" customWidth="1"/>
    <col min="12797" max="12797" width="47.33203125" style="108" customWidth="1"/>
    <col min="12798" max="12799" width="13" style="108" customWidth="1"/>
    <col min="12800" max="12800" width="13.5546875" style="108" customWidth="1"/>
    <col min="12801" max="13051" width="9.109375" style="108"/>
    <col min="13052" max="13052" width="17.109375" style="108" customWidth="1"/>
    <col min="13053" max="13053" width="47.33203125" style="108" customWidth="1"/>
    <col min="13054" max="13055" width="13" style="108" customWidth="1"/>
    <col min="13056" max="13056" width="13.5546875" style="108" customWidth="1"/>
    <col min="13057" max="13307" width="9.109375" style="108"/>
    <col min="13308" max="13308" width="17.109375" style="108" customWidth="1"/>
    <col min="13309" max="13309" width="47.33203125" style="108" customWidth="1"/>
    <col min="13310" max="13311" width="13" style="108" customWidth="1"/>
    <col min="13312" max="13312" width="13.5546875" style="108" customWidth="1"/>
    <col min="13313" max="13563" width="9.109375" style="108"/>
    <col min="13564" max="13564" width="17.109375" style="108" customWidth="1"/>
    <col min="13565" max="13565" width="47.33203125" style="108" customWidth="1"/>
    <col min="13566" max="13567" width="13" style="108" customWidth="1"/>
    <col min="13568" max="13568" width="13.5546875" style="108" customWidth="1"/>
    <col min="13569" max="13819" width="9.109375" style="108"/>
    <col min="13820" max="13820" width="17.109375" style="108" customWidth="1"/>
    <col min="13821" max="13821" width="47.33203125" style="108" customWidth="1"/>
    <col min="13822" max="13823" width="13" style="108" customWidth="1"/>
    <col min="13824" max="13824" width="13.5546875" style="108" customWidth="1"/>
    <col min="13825" max="14075" width="9.109375" style="108"/>
    <col min="14076" max="14076" width="17.109375" style="108" customWidth="1"/>
    <col min="14077" max="14077" width="47.33203125" style="108" customWidth="1"/>
    <col min="14078" max="14079" width="13" style="108" customWidth="1"/>
    <col min="14080" max="14080" width="13.5546875" style="108" customWidth="1"/>
    <col min="14081" max="14331" width="9.109375" style="108"/>
    <col min="14332" max="14332" width="17.109375" style="108" customWidth="1"/>
    <col min="14333" max="14333" width="47.33203125" style="108" customWidth="1"/>
    <col min="14334" max="14335" width="13" style="108" customWidth="1"/>
    <col min="14336" max="14336" width="13.5546875" style="108" customWidth="1"/>
    <col min="14337" max="14587" width="9.109375" style="108"/>
    <col min="14588" max="14588" width="17.109375" style="108" customWidth="1"/>
    <col min="14589" max="14589" width="47.33203125" style="108" customWidth="1"/>
    <col min="14590" max="14591" width="13" style="108" customWidth="1"/>
    <col min="14592" max="14592" width="13.5546875" style="108" customWidth="1"/>
    <col min="14593" max="14843" width="9.109375" style="108"/>
    <col min="14844" max="14844" width="17.109375" style="108" customWidth="1"/>
    <col min="14845" max="14845" width="47.33203125" style="108" customWidth="1"/>
    <col min="14846" max="14847" width="13" style="108" customWidth="1"/>
    <col min="14848" max="14848" width="13.5546875" style="108" customWidth="1"/>
    <col min="14849" max="15099" width="9.109375" style="108"/>
    <col min="15100" max="15100" width="17.109375" style="108" customWidth="1"/>
    <col min="15101" max="15101" width="47.33203125" style="108" customWidth="1"/>
    <col min="15102" max="15103" width="13" style="108" customWidth="1"/>
    <col min="15104" max="15104" width="13.5546875" style="108" customWidth="1"/>
    <col min="15105" max="15355" width="9.109375" style="108"/>
    <col min="15356" max="15356" width="17.109375" style="108" customWidth="1"/>
    <col min="15357" max="15357" width="47.33203125" style="108" customWidth="1"/>
    <col min="15358" max="15359" width="13" style="108" customWidth="1"/>
    <col min="15360" max="15360" width="13.5546875" style="108" customWidth="1"/>
    <col min="15361" max="15611" width="9.109375" style="108"/>
    <col min="15612" max="15612" width="17.109375" style="108" customWidth="1"/>
    <col min="15613" max="15613" width="47.33203125" style="108" customWidth="1"/>
    <col min="15614" max="15615" width="13" style="108" customWidth="1"/>
    <col min="15616" max="15616" width="13.5546875" style="108" customWidth="1"/>
    <col min="15617" max="15867" width="9.109375" style="108"/>
    <col min="15868" max="15868" width="17.109375" style="108" customWidth="1"/>
    <col min="15869" max="15869" width="47.33203125" style="108" customWidth="1"/>
    <col min="15870" max="15871" width="13" style="108" customWidth="1"/>
    <col min="15872" max="15872" width="13.5546875" style="108" customWidth="1"/>
    <col min="15873" max="16123" width="9.109375" style="108"/>
    <col min="16124" max="16124" width="17.109375" style="108" customWidth="1"/>
    <col min="16125" max="16125" width="47.33203125" style="108" customWidth="1"/>
    <col min="16126" max="16127" width="13" style="108" customWidth="1"/>
    <col min="16128" max="16128" width="13.5546875" style="108" customWidth="1"/>
    <col min="16129" max="16378" width="9.109375" style="108"/>
    <col min="16379" max="16379" width="9.109375" style="108" customWidth="1"/>
    <col min="16380" max="16384" width="9.109375" style="108"/>
  </cols>
  <sheetData>
    <row r="1" spans="1:5" x14ac:dyDescent="0.3">
      <c r="A1" s="581" t="s">
        <v>288</v>
      </c>
      <c r="B1" s="581"/>
      <c r="C1" s="581"/>
      <c r="D1" s="581"/>
      <c r="E1" s="581"/>
    </row>
    <row r="2" spans="1:5" ht="66.75" customHeight="1" x14ac:dyDescent="0.3">
      <c r="A2" s="582" t="s">
        <v>250</v>
      </c>
      <c r="B2" s="582"/>
      <c r="C2" s="582"/>
      <c r="D2" s="582"/>
      <c r="E2" s="582"/>
    </row>
    <row r="3" spans="1:5" ht="20.399999999999999" customHeight="1" x14ac:dyDescent="0.3">
      <c r="A3" s="344"/>
      <c r="B3" s="344"/>
      <c r="C3" s="344"/>
      <c r="D3" s="344"/>
      <c r="E3" s="344"/>
    </row>
    <row r="4" spans="1:5" ht="20.399999999999999" customHeight="1" x14ac:dyDescent="0.3">
      <c r="A4" s="583" t="s">
        <v>59</v>
      </c>
      <c r="B4" s="583" t="s">
        <v>179</v>
      </c>
      <c r="C4" s="583" t="s">
        <v>190</v>
      </c>
      <c r="D4" s="583"/>
      <c r="E4" s="583"/>
    </row>
    <row r="5" spans="1:5" ht="18" customHeight="1" x14ac:dyDescent="0.3">
      <c r="A5" s="583"/>
      <c r="B5" s="583"/>
      <c r="C5" s="583" t="s">
        <v>51</v>
      </c>
      <c r="D5" s="583" t="s">
        <v>52</v>
      </c>
      <c r="E5" s="583"/>
    </row>
    <row r="6" spans="1:5" ht="18" x14ac:dyDescent="0.3">
      <c r="A6" s="583"/>
      <c r="B6" s="583"/>
      <c r="C6" s="583"/>
      <c r="D6" s="338" t="s">
        <v>53</v>
      </c>
      <c r="E6" s="338" t="s">
        <v>55</v>
      </c>
    </row>
    <row r="7" spans="1:5" s="410" customFormat="1" ht="15.6" x14ac:dyDescent="0.25">
      <c r="A7" s="409">
        <v>1</v>
      </c>
      <c r="B7" s="409">
        <v>2</v>
      </c>
      <c r="C7" s="409">
        <v>3</v>
      </c>
      <c r="D7" s="409">
        <v>4</v>
      </c>
      <c r="E7" s="409">
        <v>5</v>
      </c>
    </row>
    <row r="8" spans="1:5" ht="18" x14ac:dyDescent="0.3">
      <c r="A8" s="109">
        <v>1</v>
      </c>
      <c r="B8" s="60" t="s">
        <v>29</v>
      </c>
      <c r="C8" s="110">
        <v>112535</v>
      </c>
      <c r="D8" s="110">
        <v>112535</v>
      </c>
      <c r="E8" s="110">
        <v>112535</v>
      </c>
    </row>
    <row r="9" spans="1:5" ht="18" x14ac:dyDescent="0.3">
      <c r="A9" s="109">
        <v>2</v>
      </c>
      <c r="B9" s="60" t="s">
        <v>30</v>
      </c>
      <c r="C9" s="110">
        <v>19234.199999999997</v>
      </c>
      <c r="D9" s="110">
        <v>19234.199999999997</v>
      </c>
      <c r="E9" s="110">
        <v>19234.199999999997</v>
      </c>
    </row>
    <row r="10" spans="1:5" ht="18" x14ac:dyDescent="0.3">
      <c r="A10" s="109">
        <v>3</v>
      </c>
      <c r="B10" s="60" t="s">
        <v>19</v>
      </c>
      <c r="C10" s="110">
        <v>44780.7</v>
      </c>
      <c r="D10" s="110">
        <v>44780.7</v>
      </c>
      <c r="E10" s="110">
        <v>44780.7</v>
      </c>
    </row>
    <row r="11" spans="1:5" ht="18" x14ac:dyDescent="0.3">
      <c r="A11" s="109">
        <v>4</v>
      </c>
      <c r="B11" s="60" t="s">
        <v>15</v>
      </c>
      <c r="C11" s="110">
        <v>14867.3</v>
      </c>
      <c r="D11" s="110">
        <v>14867.3</v>
      </c>
      <c r="E11" s="110">
        <v>14867.3</v>
      </c>
    </row>
    <row r="12" spans="1:5" ht="18" x14ac:dyDescent="0.3">
      <c r="A12" s="109">
        <v>5</v>
      </c>
      <c r="B12" s="60" t="s">
        <v>16</v>
      </c>
      <c r="C12" s="110">
        <v>21671.1</v>
      </c>
      <c r="D12" s="110">
        <v>21671.1</v>
      </c>
      <c r="E12" s="110">
        <v>21671.1</v>
      </c>
    </row>
    <row r="13" spans="1:5" ht="18" x14ac:dyDescent="0.3">
      <c r="A13" s="109">
        <v>6</v>
      </c>
      <c r="B13" s="60" t="s">
        <v>14</v>
      </c>
      <c r="C13" s="110">
        <v>28174.399999999998</v>
      </c>
      <c r="D13" s="110">
        <v>28174.399999999998</v>
      </c>
      <c r="E13" s="110">
        <v>28174.399999999998</v>
      </c>
    </row>
    <row r="14" spans="1:5" ht="18" x14ac:dyDescent="0.3">
      <c r="A14" s="109">
        <v>7</v>
      </c>
      <c r="B14" s="60" t="s">
        <v>13</v>
      </c>
      <c r="C14" s="110">
        <v>23354.6</v>
      </c>
      <c r="D14" s="110">
        <v>23354.6</v>
      </c>
      <c r="E14" s="110">
        <v>23354.6</v>
      </c>
    </row>
    <row r="15" spans="1:5" ht="18" x14ac:dyDescent="0.3">
      <c r="A15" s="109">
        <v>8</v>
      </c>
      <c r="B15" s="60" t="s">
        <v>17</v>
      </c>
      <c r="C15" s="110">
        <v>20937.399999999998</v>
      </c>
      <c r="D15" s="110">
        <v>20937.399999999998</v>
      </c>
      <c r="E15" s="110">
        <v>20937.399999999998</v>
      </c>
    </row>
    <row r="16" spans="1:5" ht="18" x14ac:dyDescent="0.3">
      <c r="A16" s="109">
        <v>9</v>
      </c>
      <c r="B16" s="60" t="s">
        <v>35</v>
      </c>
      <c r="C16" s="110">
        <v>7104.0000000000009</v>
      </c>
      <c r="D16" s="110">
        <v>7104.0000000000009</v>
      </c>
      <c r="E16" s="110">
        <v>7104.0000000000009</v>
      </c>
    </row>
    <row r="17" spans="1:12" ht="18" x14ac:dyDescent="0.3">
      <c r="A17" s="109">
        <v>10</v>
      </c>
      <c r="B17" s="60" t="s">
        <v>18</v>
      </c>
      <c r="C17" s="110">
        <v>12532.499999999998</v>
      </c>
      <c r="D17" s="110">
        <v>12532.499999999998</v>
      </c>
      <c r="E17" s="110">
        <v>12532.499999999998</v>
      </c>
    </row>
    <row r="18" spans="1:12" ht="18" x14ac:dyDescent="0.3">
      <c r="A18" s="109">
        <v>11</v>
      </c>
      <c r="B18" s="60" t="s">
        <v>36</v>
      </c>
      <c r="C18" s="110">
        <v>8854.5</v>
      </c>
      <c r="D18" s="110">
        <v>8854.5</v>
      </c>
      <c r="E18" s="110">
        <v>8854.5</v>
      </c>
    </row>
    <row r="19" spans="1:12" ht="18" x14ac:dyDescent="0.3">
      <c r="A19" s="109">
        <v>12</v>
      </c>
      <c r="B19" s="60" t="s">
        <v>28</v>
      </c>
      <c r="C19" s="110">
        <v>16103.699999999999</v>
      </c>
      <c r="D19" s="110">
        <v>16103.699999999999</v>
      </c>
      <c r="E19" s="110">
        <v>16103.699999999999</v>
      </c>
    </row>
    <row r="20" spans="1:12" ht="18" x14ac:dyDescent="0.3">
      <c r="A20" s="109">
        <v>13</v>
      </c>
      <c r="B20" s="60" t="s">
        <v>37</v>
      </c>
      <c r="C20" s="110">
        <v>25352.3</v>
      </c>
      <c r="D20" s="110">
        <v>25352.3</v>
      </c>
      <c r="E20" s="110">
        <v>25352.3</v>
      </c>
    </row>
    <row r="21" spans="1:12" ht="18" x14ac:dyDescent="0.3">
      <c r="A21" s="109">
        <v>14</v>
      </c>
      <c r="B21" s="60" t="s">
        <v>38</v>
      </c>
      <c r="C21" s="110">
        <v>16916.600000000002</v>
      </c>
      <c r="D21" s="110">
        <v>16916.600000000002</v>
      </c>
      <c r="E21" s="110">
        <v>16916.600000000002</v>
      </c>
    </row>
    <row r="22" spans="1:12" ht="18" x14ac:dyDescent="0.3">
      <c r="A22" s="109">
        <v>15</v>
      </c>
      <c r="B22" s="60" t="s">
        <v>39</v>
      </c>
      <c r="C22" s="110">
        <v>53805.4</v>
      </c>
      <c r="D22" s="110">
        <v>53805.4</v>
      </c>
      <c r="E22" s="110">
        <v>53805.4</v>
      </c>
    </row>
    <row r="23" spans="1:12" ht="18" x14ac:dyDescent="0.35">
      <c r="A23" s="109">
        <v>16</v>
      </c>
      <c r="B23" s="60" t="s">
        <v>23</v>
      </c>
      <c r="C23" s="110">
        <v>15766.400000000001</v>
      </c>
      <c r="D23" s="110">
        <v>15766.400000000001</v>
      </c>
      <c r="E23" s="110">
        <v>15766.400000000001</v>
      </c>
      <c r="L23" s="111"/>
    </row>
    <row r="24" spans="1:12" ht="18" x14ac:dyDescent="0.3">
      <c r="A24" s="109">
        <v>17</v>
      </c>
      <c r="B24" s="60" t="s">
        <v>27</v>
      </c>
      <c r="C24" s="110">
        <v>6769.1</v>
      </c>
      <c r="D24" s="110">
        <v>6769.1</v>
      </c>
      <c r="E24" s="110">
        <v>6769.1</v>
      </c>
    </row>
    <row r="25" spans="1:12" ht="18" x14ac:dyDescent="0.3">
      <c r="A25" s="109">
        <v>18</v>
      </c>
      <c r="B25" s="60" t="s">
        <v>31</v>
      </c>
      <c r="C25" s="110">
        <v>25485.200000000001</v>
      </c>
      <c r="D25" s="110">
        <v>25485.200000000001</v>
      </c>
      <c r="E25" s="110">
        <v>25485.200000000001</v>
      </c>
    </row>
    <row r="26" spans="1:12" ht="18" x14ac:dyDescent="0.3">
      <c r="A26" s="109">
        <v>19</v>
      </c>
      <c r="B26" s="60" t="s">
        <v>40</v>
      </c>
      <c r="C26" s="110">
        <v>13457.900000000001</v>
      </c>
      <c r="D26" s="110">
        <v>13457.900000000001</v>
      </c>
      <c r="E26" s="110">
        <v>13457.900000000001</v>
      </c>
    </row>
    <row r="27" spans="1:12" ht="18" x14ac:dyDescent="0.3">
      <c r="A27" s="109">
        <v>20</v>
      </c>
      <c r="B27" s="112" t="s">
        <v>32</v>
      </c>
      <c r="C27" s="110">
        <v>7842.5</v>
      </c>
      <c r="D27" s="110">
        <v>7842.5</v>
      </c>
      <c r="E27" s="110">
        <v>7842.5</v>
      </c>
    </row>
    <row r="28" spans="1:12" ht="18" x14ac:dyDescent="0.3">
      <c r="A28" s="109">
        <v>21</v>
      </c>
      <c r="B28" s="112" t="s">
        <v>26</v>
      </c>
      <c r="C28" s="110">
        <v>24418.6</v>
      </c>
      <c r="D28" s="110">
        <v>24418.6</v>
      </c>
      <c r="E28" s="110">
        <v>24418.6</v>
      </c>
    </row>
    <row r="29" spans="1:12" ht="18" x14ac:dyDescent="0.3">
      <c r="A29" s="109">
        <v>22</v>
      </c>
      <c r="B29" s="112" t="s">
        <v>25</v>
      </c>
      <c r="C29" s="110">
        <v>11630.6</v>
      </c>
      <c r="D29" s="110">
        <v>11630.6</v>
      </c>
      <c r="E29" s="110">
        <v>11630.6</v>
      </c>
    </row>
    <row r="30" spans="1:12" ht="18" x14ac:dyDescent="0.3">
      <c r="A30" s="109">
        <v>23</v>
      </c>
      <c r="B30" s="112" t="s">
        <v>33</v>
      </c>
      <c r="C30" s="110">
        <v>13151.7</v>
      </c>
      <c r="D30" s="110">
        <v>13151.7</v>
      </c>
      <c r="E30" s="110">
        <v>13151.7</v>
      </c>
    </row>
    <row r="31" spans="1:12" ht="18" x14ac:dyDescent="0.3">
      <c r="A31" s="109">
        <v>24</v>
      </c>
      <c r="B31" s="60" t="s">
        <v>41</v>
      </c>
      <c r="C31" s="110">
        <v>49630.600000000006</v>
      </c>
      <c r="D31" s="110">
        <v>49630.600000000006</v>
      </c>
      <c r="E31" s="110">
        <v>49630.600000000006</v>
      </c>
    </row>
    <row r="32" spans="1:12" ht="18" x14ac:dyDescent="0.3">
      <c r="A32" s="109">
        <v>25</v>
      </c>
      <c r="B32" s="112" t="s">
        <v>24</v>
      </c>
      <c r="C32" s="110">
        <v>7898.7000000000007</v>
      </c>
      <c r="D32" s="110">
        <v>7898.7000000000007</v>
      </c>
      <c r="E32" s="110">
        <v>7898.7000000000007</v>
      </c>
    </row>
    <row r="33" spans="1:5" ht="18" x14ac:dyDescent="0.3">
      <c r="A33" s="109">
        <v>26</v>
      </c>
      <c r="B33" s="112" t="s">
        <v>22</v>
      </c>
      <c r="C33" s="110">
        <v>21433</v>
      </c>
      <c r="D33" s="110">
        <v>21433</v>
      </c>
      <c r="E33" s="110">
        <v>21433</v>
      </c>
    </row>
    <row r="34" spans="1:5" ht="18" x14ac:dyDescent="0.3">
      <c r="A34" s="109">
        <v>27</v>
      </c>
      <c r="B34" s="60" t="s">
        <v>42</v>
      </c>
      <c r="C34" s="110">
        <v>11922</v>
      </c>
      <c r="D34" s="110">
        <v>11922</v>
      </c>
      <c r="E34" s="110">
        <v>11922</v>
      </c>
    </row>
    <row r="35" spans="1:5" ht="18" x14ac:dyDescent="0.3">
      <c r="A35" s="109">
        <v>28</v>
      </c>
      <c r="B35" s="112" t="s">
        <v>34</v>
      </c>
      <c r="C35" s="110">
        <v>12989.000000000002</v>
      </c>
      <c r="D35" s="110">
        <v>12989.000000000002</v>
      </c>
      <c r="E35" s="110">
        <v>12989.000000000002</v>
      </c>
    </row>
    <row r="36" spans="1:5" ht="18" x14ac:dyDescent="0.3">
      <c r="A36" s="109">
        <v>29</v>
      </c>
      <c r="B36" s="60" t="s">
        <v>43</v>
      </c>
      <c r="C36" s="110">
        <v>25720.000000000004</v>
      </c>
      <c r="D36" s="110">
        <v>25720.000000000004</v>
      </c>
      <c r="E36" s="110">
        <v>25720.000000000004</v>
      </c>
    </row>
    <row r="37" spans="1:5" ht="18" x14ac:dyDescent="0.3">
      <c r="A37" s="109">
        <v>30</v>
      </c>
      <c r="B37" s="112" t="s">
        <v>2</v>
      </c>
      <c r="C37" s="110">
        <v>43502.2</v>
      </c>
      <c r="D37" s="110">
        <v>43502.2</v>
      </c>
      <c r="E37" s="110">
        <v>43502.2</v>
      </c>
    </row>
    <row r="38" spans="1:5" ht="18" x14ac:dyDescent="0.3">
      <c r="A38" s="109">
        <v>31</v>
      </c>
      <c r="B38" s="112" t="s">
        <v>3</v>
      </c>
      <c r="C38" s="110">
        <v>22567.199999999997</v>
      </c>
      <c r="D38" s="110">
        <v>22567.199999999997</v>
      </c>
      <c r="E38" s="110">
        <v>22567.199999999997</v>
      </c>
    </row>
    <row r="39" spans="1:5" ht="18" x14ac:dyDescent="0.3">
      <c r="A39" s="109">
        <v>32</v>
      </c>
      <c r="B39" s="112" t="s">
        <v>4</v>
      </c>
      <c r="C39" s="110">
        <v>45134.8</v>
      </c>
      <c r="D39" s="110">
        <v>45134.8</v>
      </c>
      <c r="E39" s="110">
        <v>45134.8</v>
      </c>
    </row>
    <row r="40" spans="1:5" ht="18" x14ac:dyDescent="0.3">
      <c r="A40" s="109">
        <v>33</v>
      </c>
      <c r="B40" s="112" t="s">
        <v>5</v>
      </c>
      <c r="C40" s="110">
        <v>25660.899999999998</v>
      </c>
      <c r="D40" s="110">
        <v>25660.899999999998</v>
      </c>
      <c r="E40" s="110">
        <v>25660.899999999998</v>
      </c>
    </row>
    <row r="41" spans="1:5" ht="18" x14ac:dyDescent="0.3">
      <c r="A41" s="109">
        <v>34</v>
      </c>
      <c r="B41" s="112" t="s">
        <v>6</v>
      </c>
      <c r="C41" s="110">
        <v>54296.100000000006</v>
      </c>
      <c r="D41" s="110">
        <v>54296.100000000006</v>
      </c>
      <c r="E41" s="110">
        <v>54296.100000000006</v>
      </c>
    </row>
    <row r="42" spans="1:5" ht="18" x14ac:dyDescent="0.3">
      <c r="A42" s="109">
        <v>35</v>
      </c>
      <c r="B42" s="112" t="s">
        <v>7</v>
      </c>
      <c r="C42" s="110">
        <v>11648.5</v>
      </c>
      <c r="D42" s="110">
        <v>11648.5</v>
      </c>
      <c r="E42" s="110">
        <v>11648.5</v>
      </c>
    </row>
    <row r="43" spans="1:5" ht="18" x14ac:dyDescent="0.3">
      <c r="A43" s="109">
        <v>36</v>
      </c>
      <c r="B43" s="112" t="s">
        <v>8</v>
      </c>
      <c r="C43" s="110">
        <v>29092</v>
      </c>
      <c r="D43" s="110">
        <v>29092</v>
      </c>
      <c r="E43" s="110">
        <v>29092</v>
      </c>
    </row>
    <row r="44" spans="1:5" ht="18" x14ac:dyDescent="0.3">
      <c r="A44" s="109">
        <v>37</v>
      </c>
      <c r="B44" s="112" t="s">
        <v>9</v>
      </c>
      <c r="C44" s="110">
        <v>23205.299999999996</v>
      </c>
      <c r="D44" s="110">
        <v>23205.299999999996</v>
      </c>
      <c r="E44" s="110">
        <v>23205.299999999996</v>
      </c>
    </row>
    <row r="45" spans="1:5" ht="18" x14ac:dyDescent="0.3">
      <c r="A45" s="109">
        <v>38</v>
      </c>
      <c r="B45" s="112" t="s">
        <v>10</v>
      </c>
      <c r="C45" s="110">
        <v>16690.900000000001</v>
      </c>
      <c r="D45" s="110">
        <v>16690.900000000001</v>
      </c>
      <c r="E45" s="110">
        <v>16690.900000000001</v>
      </c>
    </row>
    <row r="46" spans="1:5" ht="18" x14ac:dyDescent="0.35">
      <c r="A46" s="109">
        <v>39</v>
      </c>
      <c r="B46" s="79" t="s">
        <v>20</v>
      </c>
      <c r="C46" s="110">
        <v>6972.9999999999982</v>
      </c>
      <c r="D46" s="110">
        <v>6972.9999999999982</v>
      </c>
      <c r="E46" s="110">
        <v>6972.9999999999982</v>
      </c>
    </row>
    <row r="47" spans="1:5" ht="18" x14ac:dyDescent="0.35">
      <c r="A47" s="109">
        <v>40</v>
      </c>
      <c r="B47" s="79" t="s">
        <v>21</v>
      </c>
      <c r="C47" s="110">
        <v>2298.1</v>
      </c>
      <c r="D47" s="110">
        <v>2298.1</v>
      </c>
      <c r="E47" s="110">
        <v>2298.1</v>
      </c>
    </row>
    <row r="48" spans="1:5" x14ac:dyDescent="0.3">
      <c r="A48" s="113"/>
      <c r="B48" s="114" t="s">
        <v>1</v>
      </c>
      <c r="C48" s="115">
        <f>SUM(C8:C47)</f>
        <v>955407.99999999988</v>
      </c>
      <c r="D48" s="115">
        <f t="shared" ref="D48:E48" si="0">SUM(D8:D47)</f>
        <v>955407.99999999988</v>
      </c>
      <c r="E48" s="115">
        <f t="shared" si="0"/>
        <v>955407.99999999988</v>
      </c>
    </row>
    <row r="49" spans="3:4" x14ac:dyDescent="0.3">
      <c r="C49" s="116"/>
      <c r="D49" s="116"/>
    </row>
  </sheetData>
  <autoFilter ref="A7" xr:uid="{00000000-0009-0000-0000-00000E000000}"/>
  <mergeCells count="7">
    <mergeCell ref="A1:E1"/>
    <mergeCell ref="A2:E2"/>
    <mergeCell ref="C5:C6"/>
    <mergeCell ref="D5:E5"/>
    <mergeCell ref="A4:A6"/>
    <mergeCell ref="B4:B6"/>
    <mergeCell ref="C4:E4"/>
  </mergeCells>
  <printOptions horizontalCentered="1"/>
  <pageMargins left="0.62992125984251968" right="0.43307086614173229" top="0.51181102362204722" bottom="0.6692913385826772" header="0" footer="0"/>
  <pageSetup paperSize="9" scale="89" fitToHeight="0" orientation="portrait" r:id="rId1"/>
  <headerFooter alignWithMargins="0">
    <oddFooter>&amp;L&amp;"Times New Roman,обычный"&amp;8&amp;Z&amp;F</oddFooter>
    <firstFooter>&amp;L&amp;Z&amp;F</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499984740745262"/>
    <pageSetUpPr fitToPage="1"/>
  </sheetPr>
  <dimension ref="A1:I16"/>
  <sheetViews>
    <sheetView tabSelected="1" view="pageBreakPreview" topLeftCell="A2" zoomScale="85" zoomScaleNormal="100" zoomScaleSheetLayoutView="85" workbookViewId="0">
      <selection activeCell="D11" sqref="D11"/>
    </sheetView>
  </sheetViews>
  <sheetFormatPr defaultColWidth="9.109375" defaultRowHeight="18" x14ac:dyDescent="0.35"/>
  <cols>
    <col min="1" max="1" width="6.88671875" style="55" customWidth="1"/>
    <col min="2" max="2" width="52.88671875" style="55" customWidth="1"/>
    <col min="3" max="5" width="15.6640625" style="55" customWidth="1"/>
    <col min="6" max="16384" width="9.109375" style="55"/>
  </cols>
  <sheetData>
    <row r="1" spans="1:9" ht="105.75" customHeight="1" x14ac:dyDescent="0.35">
      <c r="B1" s="528" t="s">
        <v>311</v>
      </c>
      <c r="C1" s="528"/>
      <c r="D1" s="528"/>
      <c r="E1" s="528"/>
    </row>
    <row r="2" spans="1:9" ht="39.75" customHeight="1" x14ac:dyDescent="0.35">
      <c r="B2" s="155"/>
      <c r="C2" s="155"/>
      <c r="D2" s="155"/>
      <c r="E2" s="155" t="s">
        <v>299</v>
      </c>
    </row>
    <row r="3" spans="1:9" ht="84" customHeight="1" x14ac:dyDescent="0.35">
      <c r="A3" s="529" t="s">
        <v>271</v>
      </c>
      <c r="B3" s="584"/>
      <c r="C3" s="584"/>
      <c r="D3" s="584"/>
      <c r="E3" s="584"/>
    </row>
    <row r="4" spans="1:9" ht="24.6" customHeight="1" x14ac:dyDescent="0.35">
      <c r="A4" s="585" t="s">
        <v>59</v>
      </c>
      <c r="B4" s="587" t="s">
        <v>179</v>
      </c>
      <c r="C4" s="589" t="s">
        <v>190</v>
      </c>
      <c r="D4" s="589"/>
      <c r="E4" s="589"/>
    </row>
    <row r="5" spans="1:9" ht="24.6" customHeight="1" x14ac:dyDescent="0.35">
      <c r="A5" s="585"/>
      <c r="B5" s="587"/>
      <c r="C5" s="590" t="s">
        <v>51</v>
      </c>
      <c r="D5" s="592" t="s">
        <v>52</v>
      </c>
      <c r="E5" s="593"/>
    </row>
    <row r="6" spans="1:9" s="98" customFormat="1" ht="24.6" customHeight="1" x14ac:dyDescent="0.25">
      <c r="A6" s="586" t="s">
        <v>59</v>
      </c>
      <c r="B6" s="588" t="s">
        <v>179</v>
      </c>
      <c r="C6" s="591"/>
      <c r="D6" s="289" t="s">
        <v>53</v>
      </c>
      <c r="E6" s="290" t="s">
        <v>55</v>
      </c>
    </row>
    <row r="7" spans="1:9" s="413" customFormat="1" ht="18.75" customHeight="1" x14ac:dyDescent="0.3">
      <c r="A7" s="411" t="s">
        <v>68</v>
      </c>
      <c r="B7" s="411" t="s">
        <v>69</v>
      </c>
      <c r="C7" s="411" t="s">
        <v>182</v>
      </c>
      <c r="D7" s="411">
        <v>4</v>
      </c>
      <c r="E7" s="412">
        <v>5</v>
      </c>
    </row>
    <row r="8" spans="1:9" ht="20.399999999999999" customHeight="1" x14ac:dyDescent="0.35">
      <c r="A8" s="59" t="s">
        <v>68</v>
      </c>
      <c r="B8" s="60" t="s">
        <v>29</v>
      </c>
      <c r="C8" s="149">
        <v>311.39999999999998</v>
      </c>
      <c r="D8" s="149">
        <v>2039.4</v>
      </c>
      <c r="E8" s="402">
        <v>58830.2</v>
      </c>
      <c r="H8" s="99"/>
      <c r="I8" s="99"/>
    </row>
    <row r="9" spans="1:9" ht="20.399999999999999" customHeight="1" x14ac:dyDescent="0.35">
      <c r="A9" s="59" t="s">
        <v>69</v>
      </c>
      <c r="B9" s="60" t="s">
        <v>19</v>
      </c>
      <c r="C9" s="149">
        <v>0</v>
      </c>
      <c r="D9" s="149">
        <v>920.9</v>
      </c>
      <c r="E9" s="402">
        <v>0</v>
      </c>
      <c r="H9" s="99"/>
      <c r="I9" s="99"/>
    </row>
    <row r="10" spans="1:9" ht="20.399999999999999" customHeight="1" x14ac:dyDescent="0.35">
      <c r="A10" s="59" t="s">
        <v>182</v>
      </c>
      <c r="B10" s="60" t="s">
        <v>14</v>
      </c>
      <c r="C10" s="149">
        <v>650</v>
      </c>
      <c r="D10" s="149">
        <v>0</v>
      </c>
      <c r="E10" s="402">
        <v>0</v>
      </c>
      <c r="H10" s="99"/>
      <c r="I10" s="99"/>
    </row>
    <row r="11" spans="1:9" ht="20.399999999999999" customHeight="1" x14ac:dyDescent="0.35">
      <c r="A11" s="59" t="s">
        <v>193</v>
      </c>
      <c r="B11" s="60" t="s">
        <v>4</v>
      </c>
      <c r="C11" s="149">
        <v>2426.5</v>
      </c>
      <c r="D11" s="149">
        <v>1287.8</v>
      </c>
      <c r="E11" s="402">
        <v>58830.2</v>
      </c>
      <c r="H11" s="99"/>
      <c r="I11" s="99"/>
    </row>
    <row r="12" spans="1:9" ht="20.399999999999999" customHeight="1" x14ac:dyDescent="0.35">
      <c r="A12" s="59" t="s">
        <v>194</v>
      </c>
      <c r="B12" s="60" t="s">
        <v>39</v>
      </c>
      <c r="C12" s="149">
        <v>1565.4</v>
      </c>
      <c r="D12" s="149">
        <v>1847.5</v>
      </c>
      <c r="E12" s="402">
        <v>0</v>
      </c>
      <c r="G12" s="99"/>
      <c r="H12" s="99"/>
      <c r="I12" s="99"/>
    </row>
    <row r="13" spans="1:9" ht="20.399999999999999" customHeight="1" x14ac:dyDescent="0.35">
      <c r="A13" s="59" t="s">
        <v>195</v>
      </c>
      <c r="B13" s="60" t="s">
        <v>6</v>
      </c>
      <c r="C13" s="149">
        <v>1249.4000000000001</v>
      </c>
      <c r="D13" s="149">
        <v>697.4</v>
      </c>
      <c r="E13" s="402">
        <v>58830.3</v>
      </c>
      <c r="G13" s="99"/>
      <c r="H13" s="99"/>
      <c r="I13" s="99"/>
    </row>
    <row r="14" spans="1:9" ht="20.399999999999999" customHeight="1" x14ac:dyDescent="0.35">
      <c r="A14" s="59" t="s">
        <v>196</v>
      </c>
      <c r="B14" s="60" t="s">
        <v>31</v>
      </c>
      <c r="C14" s="149">
        <v>952.6</v>
      </c>
      <c r="D14" s="149"/>
      <c r="E14" s="61"/>
      <c r="G14" s="99"/>
      <c r="H14" s="99"/>
      <c r="I14" s="99"/>
    </row>
    <row r="15" spans="1:9" ht="20.399999999999999" customHeight="1" x14ac:dyDescent="0.35">
      <c r="A15" s="59" t="s">
        <v>197</v>
      </c>
      <c r="B15" s="60" t="s">
        <v>8</v>
      </c>
      <c r="C15" s="149">
        <v>790</v>
      </c>
      <c r="D15" s="149"/>
      <c r="E15" s="61"/>
      <c r="G15" s="99"/>
      <c r="H15" s="99"/>
      <c r="I15" s="99"/>
    </row>
    <row r="16" spans="1:9" s="101" customFormat="1" ht="22.2" customHeight="1" x14ac:dyDescent="0.3">
      <c r="A16" s="63"/>
      <c r="B16" s="64" t="s">
        <v>1</v>
      </c>
      <c r="C16" s="150">
        <v>7945.3</v>
      </c>
      <c r="D16" s="150">
        <v>6793</v>
      </c>
      <c r="E16" s="150">
        <v>176490.7</v>
      </c>
      <c r="G16" s="100"/>
      <c r="H16" s="100"/>
      <c r="I16" s="100"/>
    </row>
  </sheetData>
  <mergeCells count="7">
    <mergeCell ref="B1:E1"/>
    <mergeCell ref="A3:E3"/>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7" fitToHeight="0" orientation="portrait" r:id="rId1"/>
  <headerFooter alignWithMargins="0">
    <oddFooter>&amp;L&amp;"Times New Roman,обычный"&amp;8&amp;Z&amp;F</oddFooter>
    <firstFooter>&amp;L&amp;Z&amp;F</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499984740745262"/>
    <pageSetUpPr fitToPage="1"/>
  </sheetPr>
  <dimension ref="A1:G7"/>
  <sheetViews>
    <sheetView tabSelected="1" view="pageBreakPreview" zoomScale="85" zoomScaleNormal="100" zoomScaleSheetLayoutView="85" workbookViewId="0">
      <selection activeCell="D11" sqref="D11"/>
    </sheetView>
  </sheetViews>
  <sheetFormatPr defaultColWidth="9.109375" defaultRowHeight="18" x14ac:dyDescent="0.35"/>
  <cols>
    <col min="1" max="1" width="6.44140625" style="55" customWidth="1"/>
    <col min="2" max="2" width="59.21875" style="55" customWidth="1"/>
    <col min="3" max="3" width="23.6640625" style="55" customWidth="1"/>
    <col min="4" max="16384" width="9.109375" style="55"/>
  </cols>
  <sheetData>
    <row r="1" spans="1:7" ht="39.75" customHeight="1" x14ac:dyDescent="0.35">
      <c r="B1" s="56"/>
      <c r="C1" s="56" t="s">
        <v>189</v>
      </c>
    </row>
    <row r="2" spans="1:7" ht="133.19999999999999" customHeight="1" x14ac:dyDescent="0.35">
      <c r="A2" s="529" t="s">
        <v>328</v>
      </c>
      <c r="B2" s="584"/>
      <c r="C2" s="584"/>
    </row>
    <row r="3" spans="1:7" ht="26.4" customHeight="1" x14ac:dyDescent="0.35">
      <c r="A3" s="594" t="s">
        <v>59</v>
      </c>
      <c r="B3" s="594" t="s">
        <v>179</v>
      </c>
      <c r="C3" s="596" t="s">
        <v>340</v>
      </c>
    </row>
    <row r="4" spans="1:7" s="98" customFormat="1" ht="25.2" customHeight="1" x14ac:dyDescent="0.25">
      <c r="A4" s="594" t="s">
        <v>59</v>
      </c>
      <c r="B4" s="595" t="s">
        <v>179</v>
      </c>
      <c r="C4" s="597"/>
    </row>
    <row r="5" spans="1:7" s="413" customFormat="1" ht="18.75" customHeight="1" x14ac:dyDescent="0.3">
      <c r="A5" s="414" t="s">
        <v>68</v>
      </c>
      <c r="B5" s="414" t="s">
        <v>69</v>
      </c>
      <c r="C5" s="414" t="s">
        <v>182</v>
      </c>
    </row>
    <row r="6" spans="1:7" ht="21" customHeight="1" x14ac:dyDescent="0.35">
      <c r="A6" s="309" t="s">
        <v>68</v>
      </c>
      <c r="B6" s="60" t="s">
        <v>31</v>
      </c>
      <c r="C6" s="276">
        <v>9551.7999999999993</v>
      </c>
      <c r="F6" s="99"/>
      <c r="G6" s="99"/>
    </row>
    <row r="7" spans="1:7" s="101" customFormat="1" ht="21" customHeight="1" x14ac:dyDescent="0.3">
      <c r="A7" s="63"/>
      <c r="B7" s="64" t="s">
        <v>1</v>
      </c>
      <c r="C7" s="277">
        <f>C6</f>
        <v>9551.7999999999993</v>
      </c>
      <c r="E7" s="100"/>
      <c r="F7" s="100"/>
      <c r="G7" s="100"/>
    </row>
  </sheetData>
  <mergeCells count="4">
    <mergeCell ref="A2:C2"/>
    <mergeCell ref="A3:A4"/>
    <mergeCell ref="B3:B4"/>
    <mergeCell ref="C3:C4"/>
  </mergeCells>
  <printOptions horizontalCentered="1"/>
  <pageMargins left="0.62992125984251968" right="0.43307086614173229" top="0.51181102362204722" bottom="0.6692913385826772" header="0" footer="0"/>
  <pageSetup paperSize="9" fitToHeight="0" orientation="portrait" r:id="rId1"/>
  <headerFooter alignWithMargins="0">
    <oddFooter>&amp;L&amp;"Times New Roman,обычный"&amp;8&amp;Z&amp;F</oddFooter>
    <firstFooter>&amp;L&amp;Z&amp;F</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499984740745262"/>
    <pageSetUpPr fitToPage="1"/>
  </sheetPr>
  <dimension ref="A1:E52"/>
  <sheetViews>
    <sheetView tabSelected="1" view="pageBreakPreview" zoomScale="96" zoomScaleNormal="100" zoomScaleSheetLayoutView="96" workbookViewId="0">
      <selection activeCell="D11" sqref="D11"/>
    </sheetView>
  </sheetViews>
  <sheetFormatPr defaultRowHeight="15.6" x14ac:dyDescent="0.25"/>
  <cols>
    <col min="1" max="1" width="6.77734375" style="427" customWidth="1"/>
    <col min="2" max="2" width="66.21875" style="152" customWidth="1"/>
    <col min="3" max="4" width="15.6640625" style="153" customWidth="1"/>
    <col min="5" max="5" width="15.6640625" style="152" customWidth="1"/>
    <col min="6" max="256" width="9.109375" style="152"/>
    <col min="257" max="257" width="4.6640625" style="152" customWidth="1"/>
    <col min="258" max="258" width="63" style="152" customWidth="1"/>
    <col min="259" max="259" width="12.109375" style="152" bestFit="1" customWidth="1"/>
    <col min="260" max="260" width="11.33203125" style="152" bestFit="1" customWidth="1"/>
    <col min="261" max="261" width="12" style="152" customWidth="1"/>
    <col min="262" max="512" width="9.109375" style="152"/>
    <col min="513" max="513" width="4.6640625" style="152" customWidth="1"/>
    <col min="514" max="514" width="63" style="152" customWidth="1"/>
    <col min="515" max="515" width="12.109375" style="152" bestFit="1" customWidth="1"/>
    <col min="516" max="516" width="11.33203125" style="152" bestFit="1" customWidth="1"/>
    <col min="517" max="517" width="12" style="152" customWidth="1"/>
    <col min="518" max="768" width="9.109375" style="152"/>
    <col min="769" max="769" width="4.6640625" style="152" customWidth="1"/>
    <col min="770" max="770" width="63" style="152" customWidth="1"/>
    <col min="771" max="771" width="12.109375" style="152" bestFit="1" customWidth="1"/>
    <col min="772" max="772" width="11.33203125" style="152" bestFit="1" customWidth="1"/>
    <col min="773" max="773" width="12" style="152" customWidth="1"/>
    <col min="774" max="1024" width="9.109375" style="152"/>
    <col min="1025" max="1025" width="4.6640625" style="152" customWidth="1"/>
    <col min="1026" max="1026" width="63" style="152" customWidth="1"/>
    <col min="1027" max="1027" width="12.109375" style="152" bestFit="1" customWidth="1"/>
    <col min="1028" max="1028" width="11.33203125" style="152" bestFit="1" customWidth="1"/>
    <col min="1029" max="1029" width="12" style="152" customWidth="1"/>
    <col min="1030" max="1280" width="9.109375" style="152"/>
    <col min="1281" max="1281" width="4.6640625" style="152" customWidth="1"/>
    <col min="1282" max="1282" width="63" style="152" customWidth="1"/>
    <col min="1283" max="1283" width="12.109375" style="152" bestFit="1" customWidth="1"/>
    <col min="1284" max="1284" width="11.33203125" style="152" bestFit="1" customWidth="1"/>
    <col min="1285" max="1285" width="12" style="152" customWidth="1"/>
    <col min="1286" max="1536" width="9.109375" style="152"/>
    <col min="1537" max="1537" width="4.6640625" style="152" customWidth="1"/>
    <col min="1538" max="1538" width="63" style="152" customWidth="1"/>
    <col min="1539" max="1539" width="12.109375" style="152" bestFit="1" customWidth="1"/>
    <col min="1540" max="1540" width="11.33203125" style="152" bestFit="1" customWidth="1"/>
    <col min="1541" max="1541" width="12" style="152" customWidth="1"/>
    <col min="1542" max="1792" width="9.109375" style="152"/>
    <col min="1793" max="1793" width="4.6640625" style="152" customWidth="1"/>
    <col min="1794" max="1794" width="63" style="152" customWidth="1"/>
    <col min="1795" max="1795" width="12.109375" style="152" bestFit="1" customWidth="1"/>
    <col min="1796" max="1796" width="11.33203125" style="152" bestFit="1" customWidth="1"/>
    <col min="1797" max="1797" width="12" style="152" customWidth="1"/>
    <col min="1798" max="2048" width="9.109375" style="152"/>
    <col min="2049" max="2049" width="4.6640625" style="152" customWidth="1"/>
    <col min="2050" max="2050" width="63" style="152" customWidth="1"/>
    <col min="2051" max="2051" width="12.109375" style="152" bestFit="1" customWidth="1"/>
    <col min="2052" max="2052" width="11.33203125" style="152" bestFit="1" customWidth="1"/>
    <col min="2053" max="2053" width="12" style="152" customWidth="1"/>
    <col min="2054" max="2304" width="9.109375" style="152"/>
    <col min="2305" max="2305" width="4.6640625" style="152" customWidth="1"/>
    <col min="2306" max="2306" width="63" style="152" customWidth="1"/>
    <col min="2307" max="2307" width="12.109375" style="152" bestFit="1" customWidth="1"/>
    <col min="2308" max="2308" width="11.33203125" style="152" bestFit="1" customWidth="1"/>
    <col min="2309" max="2309" width="12" style="152" customWidth="1"/>
    <col min="2310" max="2560" width="9.109375" style="152"/>
    <col min="2561" max="2561" width="4.6640625" style="152" customWidth="1"/>
    <col min="2562" max="2562" width="63" style="152" customWidth="1"/>
    <col min="2563" max="2563" width="12.109375" style="152" bestFit="1" customWidth="1"/>
    <col min="2564" max="2564" width="11.33203125" style="152" bestFit="1" customWidth="1"/>
    <col min="2565" max="2565" width="12" style="152" customWidth="1"/>
    <col min="2566" max="2816" width="9.109375" style="152"/>
    <col min="2817" max="2817" width="4.6640625" style="152" customWidth="1"/>
    <col min="2818" max="2818" width="63" style="152" customWidth="1"/>
    <col min="2819" max="2819" width="12.109375" style="152" bestFit="1" customWidth="1"/>
    <col min="2820" max="2820" width="11.33203125" style="152" bestFit="1" customWidth="1"/>
    <col min="2821" max="2821" width="12" style="152" customWidth="1"/>
    <col min="2822" max="3072" width="9.109375" style="152"/>
    <col min="3073" max="3073" width="4.6640625" style="152" customWidth="1"/>
    <col min="3074" max="3074" width="63" style="152" customWidth="1"/>
    <col min="3075" max="3075" width="12.109375" style="152" bestFit="1" customWidth="1"/>
    <col min="3076" max="3076" width="11.33203125" style="152" bestFit="1" customWidth="1"/>
    <col min="3077" max="3077" width="12" style="152" customWidth="1"/>
    <col min="3078" max="3328" width="9.109375" style="152"/>
    <col min="3329" max="3329" width="4.6640625" style="152" customWidth="1"/>
    <col min="3330" max="3330" width="63" style="152" customWidth="1"/>
    <col min="3331" max="3331" width="12.109375" style="152" bestFit="1" customWidth="1"/>
    <col min="3332" max="3332" width="11.33203125" style="152" bestFit="1" customWidth="1"/>
    <col min="3333" max="3333" width="12" style="152" customWidth="1"/>
    <col min="3334" max="3584" width="9.109375" style="152"/>
    <col min="3585" max="3585" width="4.6640625" style="152" customWidth="1"/>
    <col min="3586" max="3586" width="63" style="152" customWidth="1"/>
    <col min="3587" max="3587" width="12.109375" style="152" bestFit="1" customWidth="1"/>
    <col min="3588" max="3588" width="11.33203125" style="152" bestFit="1" customWidth="1"/>
    <col min="3589" max="3589" width="12" style="152" customWidth="1"/>
    <col min="3590" max="3840" width="9.109375" style="152"/>
    <col min="3841" max="3841" width="4.6640625" style="152" customWidth="1"/>
    <col min="3842" max="3842" width="63" style="152" customWidth="1"/>
    <col min="3843" max="3843" width="12.109375" style="152" bestFit="1" customWidth="1"/>
    <col min="3844" max="3844" width="11.33203125" style="152" bestFit="1" customWidth="1"/>
    <col min="3845" max="3845" width="12" style="152" customWidth="1"/>
    <col min="3846" max="4096" width="9.109375" style="152"/>
    <col min="4097" max="4097" width="4.6640625" style="152" customWidth="1"/>
    <col min="4098" max="4098" width="63" style="152" customWidth="1"/>
    <col min="4099" max="4099" width="12.109375" style="152" bestFit="1" customWidth="1"/>
    <col min="4100" max="4100" width="11.33203125" style="152" bestFit="1" customWidth="1"/>
    <col min="4101" max="4101" width="12" style="152" customWidth="1"/>
    <col min="4102" max="4352" width="9.109375" style="152"/>
    <col min="4353" max="4353" width="4.6640625" style="152" customWidth="1"/>
    <col min="4354" max="4354" width="63" style="152" customWidth="1"/>
    <col min="4355" max="4355" width="12.109375" style="152" bestFit="1" customWidth="1"/>
    <col min="4356" max="4356" width="11.33203125" style="152" bestFit="1" customWidth="1"/>
    <col min="4357" max="4357" width="12" style="152" customWidth="1"/>
    <col min="4358" max="4608" width="9.109375" style="152"/>
    <col min="4609" max="4609" width="4.6640625" style="152" customWidth="1"/>
    <col min="4610" max="4610" width="63" style="152" customWidth="1"/>
    <col min="4611" max="4611" width="12.109375" style="152" bestFit="1" customWidth="1"/>
    <col min="4612" max="4612" width="11.33203125" style="152" bestFit="1" customWidth="1"/>
    <col min="4613" max="4613" width="12" style="152" customWidth="1"/>
    <col min="4614" max="4864" width="9.109375" style="152"/>
    <col min="4865" max="4865" width="4.6640625" style="152" customWidth="1"/>
    <col min="4866" max="4866" width="63" style="152" customWidth="1"/>
    <col min="4867" max="4867" width="12.109375" style="152" bestFit="1" customWidth="1"/>
    <col min="4868" max="4868" width="11.33203125" style="152" bestFit="1" customWidth="1"/>
    <col min="4869" max="4869" width="12" style="152" customWidth="1"/>
    <col min="4870" max="5120" width="9.109375" style="152"/>
    <col min="5121" max="5121" width="4.6640625" style="152" customWidth="1"/>
    <col min="5122" max="5122" width="63" style="152" customWidth="1"/>
    <col min="5123" max="5123" width="12.109375" style="152" bestFit="1" customWidth="1"/>
    <col min="5124" max="5124" width="11.33203125" style="152" bestFit="1" customWidth="1"/>
    <col min="5125" max="5125" width="12" style="152" customWidth="1"/>
    <col min="5126" max="5376" width="9.109375" style="152"/>
    <col min="5377" max="5377" width="4.6640625" style="152" customWidth="1"/>
    <col min="5378" max="5378" width="63" style="152" customWidth="1"/>
    <col min="5379" max="5379" width="12.109375" style="152" bestFit="1" customWidth="1"/>
    <col min="5380" max="5380" width="11.33203125" style="152" bestFit="1" customWidth="1"/>
    <col min="5381" max="5381" width="12" style="152" customWidth="1"/>
    <col min="5382" max="5632" width="9.109375" style="152"/>
    <col min="5633" max="5633" width="4.6640625" style="152" customWidth="1"/>
    <col min="5634" max="5634" width="63" style="152" customWidth="1"/>
    <col min="5635" max="5635" width="12.109375" style="152" bestFit="1" customWidth="1"/>
    <col min="5636" max="5636" width="11.33203125" style="152" bestFit="1" customWidth="1"/>
    <col min="5637" max="5637" width="12" style="152" customWidth="1"/>
    <col min="5638" max="5888" width="9.109375" style="152"/>
    <col min="5889" max="5889" width="4.6640625" style="152" customWidth="1"/>
    <col min="5890" max="5890" width="63" style="152" customWidth="1"/>
    <col min="5891" max="5891" width="12.109375" style="152" bestFit="1" customWidth="1"/>
    <col min="5892" max="5892" width="11.33203125" style="152" bestFit="1" customWidth="1"/>
    <col min="5893" max="5893" width="12" style="152" customWidth="1"/>
    <col min="5894" max="6144" width="9.109375" style="152"/>
    <col min="6145" max="6145" width="4.6640625" style="152" customWidth="1"/>
    <col min="6146" max="6146" width="63" style="152" customWidth="1"/>
    <col min="6147" max="6147" width="12.109375" style="152" bestFit="1" customWidth="1"/>
    <col min="6148" max="6148" width="11.33203125" style="152" bestFit="1" customWidth="1"/>
    <col min="6149" max="6149" width="12" style="152" customWidth="1"/>
    <col min="6150" max="6400" width="9.109375" style="152"/>
    <col min="6401" max="6401" width="4.6640625" style="152" customWidth="1"/>
    <col min="6402" max="6402" width="63" style="152" customWidth="1"/>
    <col min="6403" max="6403" width="12.109375" style="152" bestFit="1" customWidth="1"/>
    <col min="6404" max="6404" width="11.33203125" style="152" bestFit="1" customWidth="1"/>
    <col min="6405" max="6405" width="12" style="152" customWidth="1"/>
    <col min="6406" max="6656" width="9.109375" style="152"/>
    <col min="6657" max="6657" width="4.6640625" style="152" customWidth="1"/>
    <col min="6658" max="6658" width="63" style="152" customWidth="1"/>
    <col min="6659" max="6659" width="12.109375" style="152" bestFit="1" customWidth="1"/>
    <col min="6660" max="6660" width="11.33203125" style="152" bestFit="1" customWidth="1"/>
    <col min="6661" max="6661" width="12" style="152" customWidth="1"/>
    <col min="6662" max="6912" width="9.109375" style="152"/>
    <col min="6913" max="6913" width="4.6640625" style="152" customWidth="1"/>
    <col min="6914" max="6914" width="63" style="152" customWidth="1"/>
    <col min="6915" max="6915" width="12.109375" style="152" bestFit="1" customWidth="1"/>
    <col min="6916" max="6916" width="11.33203125" style="152" bestFit="1" customWidth="1"/>
    <col min="6917" max="6917" width="12" style="152" customWidth="1"/>
    <col min="6918" max="7168" width="9.109375" style="152"/>
    <col min="7169" max="7169" width="4.6640625" style="152" customWidth="1"/>
    <col min="7170" max="7170" width="63" style="152" customWidth="1"/>
    <col min="7171" max="7171" width="12.109375" style="152" bestFit="1" customWidth="1"/>
    <col min="7172" max="7172" width="11.33203125" style="152" bestFit="1" customWidth="1"/>
    <col min="7173" max="7173" width="12" style="152" customWidth="1"/>
    <col min="7174" max="7424" width="9.109375" style="152"/>
    <col min="7425" max="7425" width="4.6640625" style="152" customWidth="1"/>
    <col min="7426" max="7426" width="63" style="152" customWidth="1"/>
    <col min="7427" max="7427" width="12.109375" style="152" bestFit="1" customWidth="1"/>
    <col min="7428" max="7428" width="11.33203125" style="152" bestFit="1" customWidth="1"/>
    <col min="7429" max="7429" width="12" style="152" customWidth="1"/>
    <col min="7430" max="7680" width="9.109375" style="152"/>
    <col min="7681" max="7681" width="4.6640625" style="152" customWidth="1"/>
    <col min="7682" max="7682" width="63" style="152" customWidth="1"/>
    <col min="7683" max="7683" width="12.109375" style="152" bestFit="1" customWidth="1"/>
    <col min="7684" max="7684" width="11.33203125" style="152" bestFit="1" customWidth="1"/>
    <col min="7685" max="7685" width="12" style="152" customWidth="1"/>
    <col min="7686" max="7936" width="9.109375" style="152"/>
    <col min="7937" max="7937" width="4.6640625" style="152" customWidth="1"/>
    <col min="7938" max="7938" width="63" style="152" customWidth="1"/>
    <col min="7939" max="7939" width="12.109375" style="152" bestFit="1" customWidth="1"/>
    <col min="7940" max="7940" width="11.33203125" style="152" bestFit="1" customWidth="1"/>
    <col min="7941" max="7941" width="12" style="152" customWidth="1"/>
    <col min="7942" max="8192" width="9.109375" style="152"/>
    <col min="8193" max="8193" width="4.6640625" style="152" customWidth="1"/>
    <col min="8194" max="8194" width="63" style="152" customWidth="1"/>
    <col min="8195" max="8195" width="12.109375" style="152" bestFit="1" customWidth="1"/>
    <col min="8196" max="8196" width="11.33203125" style="152" bestFit="1" customWidth="1"/>
    <col min="8197" max="8197" width="12" style="152" customWidth="1"/>
    <col min="8198" max="8448" width="9.109375" style="152"/>
    <col min="8449" max="8449" width="4.6640625" style="152" customWidth="1"/>
    <col min="8450" max="8450" width="63" style="152" customWidth="1"/>
    <col min="8451" max="8451" width="12.109375" style="152" bestFit="1" customWidth="1"/>
    <col min="8452" max="8452" width="11.33203125" style="152" bestFit="1" customWidth="1"/>
    <col min="8453" max="8453" width="12" style="152" customWidth="1"/>
    <col min="8454" max="8704" width="9.109375" style="152"/>
    <col min="8705" max="8705" width="4.6640625" style="152" customWidth="1"/>
    <col min="8706" max="8706" width="63" style="152" customWidth="1"/>
    <col min="8707" max="8707" width="12.109375" style="152" bestFit="1" customWidth="1"/>
    <col min="8708" max="8708" width="11.33203125" style="152" bestFit="1" customWidth="1"/>
    <col min="8709" max="8709" width="12" style="152" customWidth="1"/>
    <col min="8710" max="8960" width="9.109375" style="152"/>
    <col min="8961" max="8961" width="4.6640625" style="152" customWidth="1"/>
    <col min="8962" max="8962" width="63" style="152" customWidth="1"/>
    <col min="8963" max="8963" width="12.109375" style="152" bestFit="1" customWidth="1"/>
    <col min="8964" max="8964" width="11.33203125" style="152" bestFit="1" customWidth="1"/>
    <col min="8965" max="8965" width="12" style="152" customWidth="1"/>
    <col min="8966" max="9216" width="9.109375" style="152"/>
    <col min="9217" max="9217" width="4.6640625" style="152" customWidth="1"/>
    <col min="9218" max="9218" width="63" style="152" customWidth="1"/>
    <col min="9219" max="9219" width="12.109375" style="152" bestFit="1" customWidth="1"/>
    <col min="9220" max="9220" width="11.33203125" style="152" bestFit="1" customWidth="1"/>
    <col min="9221" max="9221" width="12" style="152" customWidth="1"/>
    <col min="9222" max="9472" width="9.109375" style="152"/>
    <col min="9473" max="9473" width="4.6640625" style="152" customWidth="1"/>
    <col min="9474" max="9474" width="63" style="152" customWidth="1"/>
    <col min="9475" max="9475" width="12.109375" style="152" bestFit="1" customWidth="1"/>
    <col min="9476" max="9476" width="11.33203125" style="152" bestFit="1" customWidth="1"/>
    <col min="9477" max="9477" width="12" style="152" customWidth="1"/>
    <col min="9478" max="9728" width="9.109375" style="152"/>
    <col min="9729" max="9729" width="4.6640625" style="152" customWidth="1"/>
    <col min="9730" max="9730" width="63" style="152" customWidth="1"/>
    <col min="9731" max="9731" width="12.109375" style="152" bestFit="1" customWidth="1"/>
    <col min="9732" max="9732" width="11.33203125" style="152" bestFit="1" customWidth="1"/>
    <col min="9733" max="9733" width="12" style="152" customWidth="1"/>
    <col min="9734" max="9984" width="9.109375" style="152"/>
    <col min="9985" max="9985" width="4.6640625" style="152" customWidth="1"/>
    <col min="9986" max="9986" width="63" style="152" customWidth="1"/>
    <col min="9987" max="9987" width="12.109375" style="152" bestFit="1" customWidth="1"/>
    <col min="9988" max="9988" width="11.33203125" style="152" bestFit="1" customWidth="1"/>
    <col min="9989" max="9989" width="12" style="152" customWidth="1"/>
    <col min="9990" max="10240" width="9.109375" style="152"/>
    <col min="10241" max="10241" width="4.6640625" style="152" customWidth="1"/>
    <col min="10242" max="10242" width="63" style="152" customWidth="1"/>
    <col min="10243" max="10243" width="12.109375" style="152" bestFit="1" customWidth="1"/>
    <col min="10244" max="10244" width="11.33203125" style="152" bestFit="1" customWidth="1"/>
    <col min="10245" max="10245" width="12" style="152" customWidth="1"/>
    <col min="10246" max="10496" width="9.109375" style="152"/>
    <col min="10497" max="10497" width="4.6640625" style="152" customWidth="1"/>
    <col min="10498" max="10498" width="63" style="152" customWidth="1"/>
    <col min="10499" max="10499" width="12.109375" style="152" bestFit="1" customWidth="1"/>
    <col min="10500" max="10500" width="11.33203125" style="152" bestFit="1" customWidth="1"/>
    <col min="10501" max="10501" width="12" style="152" customWidth="1"/>
    <col min="10502" max="10752" width="9.109375" style="152"/>
    <col min="10753" max="10753" width="4.6640625" style="152" customWidth="1"/>
    <col min="10754" max="10754" width="63" style="152" customWidth="1"/>
    <col min="10755" max="10755" width="12.109375" style="152" bestFit="1" customWidth="1"/>
    <col min="10756" max="10756" width="11.33203125" style="152" bestFit="1" customWidth="1"/>
    <col min="10757" max="10757" width="12" style="152" customWidth="1"/>
    <col min="10758" max="11008" width="9.109375" style="152"/>
    <col min="11009" max="11009" width="4.6640625" style="152" customWidth="1"/>
    <col min="11010" max="11010" width="63" style="152" customWidth="1"/>
    <col min="11011" max="11011" width="12.109375" style="152" bestFit="1" customWidth="1"/>
    <col min="11012" max="11012" width="11.33203125" style="152" bestFit="1" customWidth="1"/>
    <col min="11013" max="11013" width="12" style="152" customWidth="1"/>
    <col min="11014" max="11264" width="9.109375" style="152"/>
    <col min="11265" max="11265" width="4.6640625" style="152" customWidth="1"/>
    <col min="11266" max="11266" width="63" style="152" customWidth="1"/>
    <col min="11267" max="11267" width="12.109375" style="152" bestFit="1" customWidth="1"/>
    <col min="11268" max="11268" width="11.33203125" style="152" bestFit="1" customWidth="1"/>
    <col min="11269" max="11269" width="12" style="152" customWidth="1"/>
    <col min="11270" max="11520" width="9.109375" style="152"/>
    <col min="11521" max="11521" width="4.6640625" style="152" customWidth="1"/>
    <col min="11522" max="11522" width="63" style="152" customWidth="1"/>
    <col min="11523" max="11523" width="12.109375" style="152" bestFit="1" customWidth="1"/>
    <col min="11524" max="11524" width="11.33203125" style="152" bestFit="1" customWidth="1"/>
    <col min="11525" max="11525" width="12" style="152" customWidth="1"/>
    <col min="11526" max="11776" width="9.109375" style="152"/>
    <col min="11777" max="11777" width="4.6640625" style="152" customWidth="1"/>
    <col min="11778" max="11778" width="63" style="152" customWidth="1"/>
    <col min="11779" max="11779" width="12.109375" style="152" bestFit="1" customWidth="1"/>
    <col min="11780" max="11780" width="11.33203125" style="152" bestFit="1" customWidth="1"/>
    <col min="11781" max="11781" width="12" style="152" customWidth="1"/>
    <col min="11782" max="12032" width="9.109375" style="152"/>
    <col min="12033" max="12033" width="4.6640625" style="152" customWidth="1"/>
    <col min="12034" max="12034" width="63" style="152" customWidth="1"/>
    <col min="12035" max="12035" width="12.109375" style="152" bestFit="1" customWidth="1"/>
    <col min="12036" max="12036" width="11.33203125" style="152" bestFit="1" customWidth="1"/>
    <col min="12037" max="12037" width="12" style="152" customWidth="1"/>
    <col min="12038" max="12288" width="9.109375" style="152"/>
    <col min="12289" max="12289" width="4.6640625" style="152" customWidth="1"/>
    <col min="12290" max="12290" width="63" style="152" customWidth="1"/>
    <col min="12291" max="12291" width="12.109375" style="152" bestFit="1" customWidth="1"/>
    <col min="12292" max="12292" width="11.33203125" style="152" bestFit="1" customWidth="1"/>
    <col min="12293" max="12293" width="12" style="152" customWidth="1"/>
    <col min="12294" max="12544" width="9.109375" style="152"/>
    <col min="12545" max="12545" width="4.6640625" style="152" customWidth="1"/>
    <col min="12546" max="12546" width="63" style="152" customWidth="1"/>
    <col min="12547" max="12547" width="12.109375" style="152" bestFit="1" customWidth="1"/>
    <col min="12548" max="12548" width="11.33203125" style="152" bestFit="1" customWidth="1"/>
    <col min="12549" max="12549" width="12" style="152" customWidth="1"/>
    <col min="12550" max="12800" width="9.109375" style="152"/>
    <col min="12801" max="12801" width="4.6640625" style="152" customWidth="1"/>
    <col min="12802" max="12802" width="63" style="152" customWidth="1"/>
    <col min="12803" max="12803" width="12.109375" style="152" bestFit="1" customWidth="1"/>
    <col min="12804" max="12804" width="11.33203125" style="152" bestFit="1" customWidth="1"/>
    <col min="12805" max="12805" width="12" style="152" customWidth="1"/>
    <col min="12806" max="13056" width="9.109375" style="152"/>
    <col min="13057" max="13057" width="4.6640625" style="152" customWidth="1"/>
    <col min="13058" max="13058" width="63" style="152" customWidth="1"/>
    <col min="13059" max="13059" width="12.109375" style="152" bestFit="1" customWidth="1"/>
    <col min="13060" max="13060" width="11.33203125" style="152" bestFit="1" customWidth="1"/>
    <col min="13061" max="13061" width="12" style="152" customWidth="1"/>
    <col min="13062" max="13312" width="9.109375" style="152"/>
    <col min="13313" max="13313" width="4.6640625" style="152" customWidth="1"/>
    <col min="13314" max="13314" width="63" style="152" customWidth="1"/>
    <col min="13315" max="13315" width="12.109375" style="152" bestFit="1" customWidth="1"/>
    <col min="13316" max="13316" width="11.33203125" style="152" bestFit="1" customWidth="1"/>
    <col min="13317" max="13317" width="12" style="152" customWidth="1"/>
    <col min="13318" max="13568" width="9.109375" style="152"/>
    <col min="13569" max="13569" width="4.6640625" style="152" customWidth="1"/>
    <col min="13570" max="13570" width="63" style="152" customWidth="1"/>
    <col min="13571" max="13571" width="12.109375" style="152" bestFit="1" customWidth="1"/>
    <col min="13572" max="13572" width="11.33203125" style="152" bestFit="1" customWidth="1"/>
    <col min="13573" max="13573" width="12" style="152" customWidth="1"/>
    <col min="13574" max="13824" width="9.109375" style="152"/>
    <col min="13825" max="13825" width="4.6640625" style="152" customWidth="1"/>
    <col min="13826" max="13826" width="63" style="152" customWidth="1"/>
    <col min="13827" max="13827" width="12.109375" style="152" bestFit="1" customWidth="1"/>
    <col min="13828" max="13828" width="11.33203125" style="152" bestFit="1" customWidth="1"/>
    <col min="13829" max="13829" width="12" style="152" customWidth="1"/>
    <col min="13830" max="14080" width="9.109375" style="152"/>
    <col min="14081" max="14081" width="4.6640625" style="152" customWidth="1"/>
    <col min="14082" max="14082" width="63" style="152" customWidth="1"/>
    <col min="14083" max="14083" width="12.109375" style="152" bestFit="1" customWidth="1"/>
    <col min="14084" max="14084" width="11.33203125" style="152" bestFit="1" customWidth="1"/>
    <col min="14085" max="14085" width="12" style="152" customWidth="1"/>
    <col min="14086" max="14336" width="9.109375" style="152"/>
    <col min="14337" max="14337" width="4.6640625" style="152" customWidth="1"/>
    <col min="14338" max="14338" width="63" style="152" customWidth="1"/>
    <col min="14339" max="14339" width="12.109375" style="152" bestFit="1" customWidth="1"/>
    <col min="14340" max="14340" width="11.33203125" style="152" bestFit="1" customWidth="1"/>
    <col min="14341" max="14341" width="12" style="152" customWidth="1"/>
    <col min="14342" max="14592" width="9.109375" style="152"/>
    <col min="14593" max="14593" width="4.6640625" style="152" customWidth="1"/>
    <col min="14594" max="14594" width="63" style="152" customWidth="1"/>
    <col min="14595" max="14595" width="12.109375" style="152" bestFit="1" customWidth="1"/>
    <col min="14596" max="14596" width="11.33203125" style="152" bestFit="1" customWidth="1"/>
    <col min="14597" max="14597" width="12" style="152" customWidth="1"/>
    <col min="14598" max="14848" width="9.109375" style="152"/>
    <col min="14849" max="14849" width="4.6640625" style="152" customWidth="1"/>
    <col min="14850" max="14850" width="63" style="152" customWidth="1"/>
    <col min="14851" max="14851" width="12.109375" style="152" bestFit="1" customWidth="1"/>
    <col min="14852" max="14852" width="11.33203125" style="152" bestFit="1" customWidth="1"/>
    <col min="14853" max="14853" width="12" style="152" customWidth="1"/>
    <col min="14854" max="15104" width="9.109375" style="152"/>
    <col min="15105" max="15105" width="4.6640625" style="152" customWidth="1"/>
    <col min="15106" max="15106" width="63" style="152" customWidth="1"/>
    <col min="15107" max="15107" width="12.109375" style="152" bestFit="1" customWidth="1"/>
    <col min="15108" max="15108" width="11.33203125" style="152" bestFit="1" customWidth="1"/>
    <col min="15109" max="15109" width="12" style="152" customWidth="1"/>
    <col min="15110" max="15360" width="9.109375" style="152"/>
    <col min="15361" max="15361" width="4.6640625" style="152" customWidth="1"/>
    <col min="15362" max="15362" width="63" style="152" customWidth="1"/>
    <col min="15363" max="15363" width="12.109375" style="152" bestFit="1" customWidth="1"/>
    <col min="15364" max="15364" width="11.33203125" style="152" bestFit="1" customWidth="1"/>
    <col min="15365" max="15365" width="12" style="152" customWidth="1"/>
    <col min="15366" max="15616" width="9.109375" style="152"/>
    <col min="15617" max="15617" width="4.6640625" style="152" customWidth="1"/>
    <col min="15618" max="15618" width="63" style="152" customWidth="1"/>
    <col min="15619" max="15619" width="12.109375" style="152" bestFit="1" customWidth="1"/>
    <col min="15620" max="15620" width="11.33203125" style="152" bestFit="1" customWidth="1"/>
    <col min="15621" max="15621" width="12" style="152" customWidth="1"/>
    <col min="15622" max="15872" width="9.109375" style="152"/>
    <col min="15873" max="15873" width="4.6640625" style="152" customWidth="1"/>
    <col min="15874" max="15874" width="63" style="152" customWidth="1"/>
    <col min="15875" max="15875" width="12.109375" style="152" bestFit="1" customWidth="1"/>
    <col min="15876" max="15876" width="11.33203125" style="152" bestFit="1" customWidth="1"/>
    <col min="15877" max="15877" width="12" style="152" customWidth="1"/>
    <col min="15878" max="16128" width="9.109375" style="152"/>
    <col min="16129" max="16129" width="4.6640625" style="152" customWidth="1"/>
    <col min="16130" max="16130" width="63" style="152" customWidth="1"/>
    <col min="16131" max="16131" width="12.109375" style="152" bestFit="1" customWidth="1"/>
    <col min="16132" max="16132" width="11.33203125" style="152" bestFit="1" customWidth="1"/>
    <col min="16133" max="16133" width="12" style="152" customWidth="1"/>
    <col min="16134" max="16384" width="9.109375" style="152"/>
  </cols>
  <sheetData>
    <row r="1" spans="1:5" ht="0.75" customHeight="1" x14ac:dyDescent="0.25">
      <c r="A1" s="598"/>
      <c r="B1" s="598"/>
      <c r="C1" s="598"/>
      <c r="D1" s="151"/>
    </row>
    <row r="2" spans="1:5" ht="19.5" customHeight="1" x14ac:dyDescent="0.25">
      <c r="A2" s="599" t="s">
        <v>191</v>
      </c>
      <c r="B2" s="600"/>
      <c r="C2" s="600"/>
      <c r="D2" s="600"/>
      <c r="E2" s="600"/>
    </row>
    <row r="3" spans="1:5" ht="94.5" customHeight="1" x14ac:dyDescent="0.25">
      <c r="A3" s="601" t="s">
        <v>273</v>
      </c>
      <c r="B3" s="601"/>
      <c r="C3" s="601"/>
      <c r="D3" s="601"/>
      <c r="E3" s="601"/>
    </row>
    <row r="4" spans="1:5" ht="22.8" customHeight="1" x14ac:dyDescent="0.25">
      <c r="A4" s="602" t="s">
        <v>59</v>
      </c>
      <c r="B4" s="605" t="s">
        <v>179</v>
      </c>
      <c r="C4" s="606" t="s">
        <v>190</v>
      </c>
      <c r="D4" s="607"/>
      <c r="E4" s="608"/>
    </row>
    <row r="5" spans="1:5" ht="22.8" customHeight="1" x14ac:dyDescent="0.25">
      <c r="A5" s="603"/>
      <c r="B5" s="605"/>
      <c r="C5" s="602" t="s">
        <v>51</v>
      </c>
      <c r="D5" s="606" t="s">
        <v>52</v>
      </c>
      <c r="E5" s="608"/>
    </row>
    <row r="6" spans="1:5" ht="22.8" customHeight="1" x14ac:dyDescent="0.25">
      <c r="A6" s="604"/>
      <c r="B6" s="605"/>
      <c r="C6" s="604"/>
      <c r="D6" s="145" t="s">
        <v>53</v>
      </c>
      <c r="E6" s="145" t="s">
        <v>55</v>
      </c>
    </row>
    <row r="7" spans="1:5" ht="15" customHeight="1" x14ac:dyDescent="0.25">
      <c r="A7" s="415" t="s">
        <v>68</v>
      </c>
      <c r="B7" s="416" t="s">
        <v>69</v>
      </c>
      <c r="C7" s="415" t="s">
        <v>182</v>
      </c>
      <c r="D7" s="417">
        <v>4</v>
      </c>
      <c r="E7" s="415">
        <v>5</v>
      </c>
    </row>
    <row r="8" spans="1:5" s="420" customFormat="1" ht="18" x14ac:dyDescent="0.25">
      <c r="A8" s="428">
        <v>1</v>
      </c>
      <c r="B8" s="418" t="s">
        <v>17</v>
      </c>
      <c r="C8" s="419">
        <v>0</v>
      </c>
      <c r="D8" s="419">
        <v>250.5</v>
      </c>
      <c r="E8" s="419">
        <v>303.2</v>
      </c>
    </row>
    <row r="9" spans="1:5" s="420" customFormat="1" ht="18" x14ac:dyDescent="0.25">
      <c r="A9" s="428">
        <v>2</v>
      </c>
      <c r="B9" s="418" t="s">
        <v>274</v>
      </c>
      <c r="C9" s="419">
        <v>479.7</v>
      </c>
      <c r="D9" s="419">
        <v>1516.1</v>
      </c>
      <c r="E9" s="419">
        <v>0</v>
      </c>
    </row>
    <row r="10" spans="1:5" s="420" customFormat="1" ht="18" x14ac:dyDescent="0.25">
      <c r="A10" s="428">
        <v>3</v>
      </c>
      <c r="B10" s="418" t="s">
        <v>313</v>
      </c>
      <c r="C10" s="419">
        <v>1959.6</v>
      </c>
      <c r="D10" s="419">
        <v>0</v>
      </c>
      <c r="E10" s="419">
        <v>0</v>
      </c>
    </row>
    <row r="11" spans="1:5" s="420" customFormat="1" ht="18" x14ac:dyDescent="0.25">
      <c r="A11" s="428">
        <v>4</v>
      </c>
      <c r="B11" s="418" t="s">
        <v>2</v>
      </c>
      <c r="C11" s="419">
        <v>0</v>
      </c>
      <c r="D11" s="419">
        <v>0</v>
      </c>
      <c r="E11" s="419">
        <v>494.5</v>
      </c>
    </row>
    <row r="12" spans="1:5" s="420" customFormat="1" ht="18" x14ac:dyDescent="0.25">
      <c r="A12" s="428">
        <v>5</v>
      </c>
      <c r="B12" s="418" t="s">
        <v>35</v>
      </c>
      <c r="C12" s="419">
        <v>143.4</v>
      </c>
      <c r="D12" s="419">
        <v>692.3</v>
      </c>
      <c r="E12" s="419">
        <v>1252.5999999999999</v>
      </c>
    </row>
    <row r="13" spans="1:5" s="420" customFormat="1" ht="18" x14ac:dyDescent="0.25">
      <c r="A13" s="428">
        <v>6</v>
      </c>
      <c r="B13" s="418" t="s">
        <v>3</v>
      </c>
      <c r="C13" s="419">
        <v>1966.3</v>
      </c>
      <c r="D13" s="419">
        <v>1516.1</v>
      </c>
      <c r="E13" s="419">
        <v>843.9</v>
      </c>
    </row>
    <row r="14" spans="1:5" s="420" customFormat="1" ht="18" x14ac:dyDescent="0.25">
      <c r="A14" s="428">
        <v>7</v>
      </c>
      <c r="B14" s="421" t="s">
        <v>18</v>
      </c>
      <c r="C14" s="419">
        <v>0</v>
      </c>
      <c r="D14" s="419">
        <v>1087.9000000000001</v>
      </c>
      <c r="E14" s="419">
        <v>1635.1</v>
      </c>
    </row>
    <row r="15" spans="1:5" s="420" customFormat="1" ht="18" x14ac:dyDescent="0.25">
      <c r="A15" s="428">
        <v>8</v>
      </c>
      <c r="B15" s="418" t="s">
        <v>19</v>
      </c>
      <c r="C15" s="419">
        <v>263.8</v>
      </c>
      <c r="D15" s="419">
        <v>797.7</v>
      </c>
      <c r="E15" s="419">
        <v>1193.4000000000001</v>
      </c>
    </row>
    <row r="16" spans="1:5" s="420" customFormat="1" ht="18" x14ac:dyDescent="0.25">
      <c r="A16" s="428">
        <v>9</v>
      </c>
      <c r="B16" s="418" t="s">
        <v>36</v>
      </c>
      <c r="C16" s="419">
        <v>0</v>
      </c>
      <c r="D16" s="419">
        <v>167.4</v>
      </c>
      <c r="E16" s="419">
        <v>0</v>
      </c>
    </row>
    <row r="17" spans="1:5" s="420" customFormat="1" ht="18" x14ac:dyDescent="0.25">
      <c r="A17" s="428">
        <v>10</v>
      </c>
      <c r="B17" s="418" t="s">
        <v>28</v>
      </c>
      <c r="C17" s="419">
        <v>0</v>
      </c>
      <c r="D17" s="419">
        <v>955.9</v>
      </c>
      <c r="E17" s="419">
        <v>797.7</v>
      </c>
    </row>
    <row r="18" spans="1:5" s="420" customFormat="1" ht="18" x14ac:dyDescent="0.25">
      <c r="A18" s="428">
        <v>11</v>
      </c>
      <c r="B18" s="418" t="s">
        <v>37</v>
      </c>
      <c r="C18" s="419">
        <v>0</v>
      </c>
      <c r="D18" s="419">
        <v>758.1</v>
      </c>
      <c r="E18" s="419">
        <v>1747.1</v>
      </c>
    </row>
    <row r="19" spans="1:5" s="420" customFormat="1" ht="18" x14ac:dyDescent="0.25">
      <c r="A19" s="428">
        <v>12</v>
      </c>
      <c r="B19" s="418" t="s">
        <v>4</v>
      </c>
      <c r="C19" s="419">
        <v>0</v>
      </c>
      <c r="D19" s="419">
        <v>5472.1</v>
      </c>
      <c r="E19" s="419">
        <v>4714.1000000000004</v>
      </c>
    </row>
    <row r="20" spans="1:5" s="420" customFormat="1" ht="18" x14ac:dyDescent="0.25">
      <c r="A20" s="428">
        <v>13</v>
      </c>
      <c r="B20" s="418" t="s">
        <v>5</v>
      </c>
      <c r="C20" s="419">
        <v>1272.7</v>
      </c>
      <c r="D20" s="419">
        <v>3230.6</v>
      </c>
      <c r="E20" s="419">
        <v>2837.1</v>
      </c>
    </row>
    <row r="21" spans="1:5" s="420" customFormat="1" ht="18" x14ac:dyDescent="0.25">
      <c r="A21" s="428">
        <v>14</v>
      </c>
      <c r="B21" s="421" t="s">
        <v>15</v>
      </c>
      <c r="C21" s="419">
        <v>0</v>
      </c>
      <c r="D21" s="419">
        <v>1747.1</v>
      </c>
      <c r="E21" s="419">
        <v>1957.9</v>
      </c>
    </row>
    <row r="22" spans="1:5" s="420" customFormat="1" ht="18" x14ac:dyDescent="0.25">
      <c r="A22" s="428">
        <v>15</v>
      </c>
      <c r="B22" s="418" t="s">
        <v>38</v>
      </c>
      <c r="C22" s="419">
        <v>294.8</v>
      </c>
      <c r="D22" s="419">
        <v>1483.5</v>
      </c>
      <c r="E22" s="419">
        <v>1147.0999999999999</v>
      </c>
    </row>
    <row r="23" spans="1:5" s="420" customFormat="1" ht="18" x14ac:dyDescent="0.25">
      <c r="A23" s="428">
        <v>16</v>
      </c>
      <c r="B23" s="418" t="s">
        <v>39</v>
      </c>
      <c r="C23" s="419">
        <v>0</v>
      </c>
      <c r="D23" s="419">
        <v>2472.5</v>
      </c>
      <c r="E23" s="419">
        <v>3230.6</v>
      </c>
    </row>
    <row r="24" spans="1:5" s="420" customFormat="1" ht="18" x14ac:dyDescent="0.25">
      <c r="A24" s="428">
        <v>17</v>
      </c>
      <c r="B24" s="418" t="s">
        <v>6</v>
      </c>
      <c r="C24" s="419">
        <v>0</v>
      </c>
      <c r="D24" s="419">
        <v>1483.5</v>
      </c>
      <c r="E24" s="419">
        <v>1978</v>
      </c>
    </row>
    <row r="25" spans="1:5" s="420" customFormat="1" ht="18" x14ac:dyDescent="0.25">
      <c r="A25" s="428">
        <v>18</v>
      </c>
      <c r="B25" s="418" t="s">
        <v>23</v>
      </c>
      <c r="C25" s="419">
        <v>0</v>
      </c>
      <c r="D25" s="419">
        <v>0</v>
      </c>
      <c r="E25" s="419">
        <v>1978</v>
      </c>
    </row>
    <row r="26" spans="1:5" s="420" customFormat="1" ht="18" x14ac:dyDescent="0.25">
      <c r="A26" s="428">
        <v>19</v>
      </c>
      <c r="B26" s="418" t="s">
        <v>7</v>
      </c>
      <c r="C26" s="419">
        <v>710.9</v>
      </c>
      <c r="D26" s="419">
        <v>1516.1</v>
      </c>
      <c r="E26" s="419">
        <v>3385.3</v>
      </c>
    </row>
    <row r="27" spans="1:5" s="420" customFormat="1" ht="18" x14ac:dyDescent="0.25">
      <c r="A27" s="428">
        <v>20</v>
      </c>
      <c r="B27" s="418" t="s">
        <v>27</v>
      </c>
      <c r="C27" s="419">
        <v>0</v>
      </c>
      <c r="D27" s="419">
        <v>1747.1</v>
      </c>
      <c r="E27" s="419">
        <v>2241.6</v>
      </c>
    </row>
    <row r="28" spans="1:5" s="420" customFormat="1" ht="18" x14ac:dyDescent="0.25">
      <c r="A28" s="428">
        <v>21</v>
      </c>
      <c r="B28" s="418" t="s">
        <v>238</v>
      </c>
      <c r="C28" s="419">
        <v>379.1</v>
      </c>
      <c r="D28" s="419">
        <v>0</v>
      </c>
      <c r="E28" s="419">
        <v>0</v>
      </c>
    </row>
    <row r="29" spans="1:5" s="420" customFormat="1" ht="18" x14ac:dyDescent="0.25">
      <c r="A29" s="428">
        <v>22</v>
      </c>
      <c r="B29" s="418" t="s">
        <v>40</v>
      </c>
      <c r="C29" s="419">
        <v>0</v>
      </c>
      <c r="D29" s="419">
        <v>1054.8</v>
      </c>
      <c r="E29" s="419">
        <v>1153.7</v>
      </c>
    </row>
    <row r="30" spans="1:5" s="420" customFormat="1" ht="18" x14ac:dyDescent="0.25">
      <c r="A30" s="428">
        <v>23</v>
      </c>
      <c r="B30" s="421" t="s">
        <v>32</v>
      </c>
      <c r="C30" s="419">
        <v>0</v>
      </c>
      <c r="D30" s="419">
        <v>791.2</v>
      </c>
      <c r="E30" s="419">
        <v>1246</v>
      </c>
    </row>
    <row r="31" spans="1:5" s="420" customFormat="1" ht="18" x14ac:dyDescent="0.25">
      <c r="A31" s="428">
        <v>24</v>
      </c>
      <c r="B31" s="418" t="s">
        <v>16</v>
      </c>
      <c r="C31" s="419">
        <v>408.8</v>
      </c>
      <c r="D31" s="419">
        <v>1147.0999999999999</v>
      </c>
      <c r="E31" s="419">
        <v>1147.0999999999999</v>
      </c>
    </row>
    <row r="32" spans="1:5" s="420" customFormat="1" ht="18" x14ac:dyDescent="0.25">
      <c r="A32" s="428">
        <v>25</v>
      </c>
      <c r="B32" s="418" t="s">
        <v>26</v>
      </c>
      <c r="C32" s="419">
        <v>4548.5</v>
      </c>
      <c r="D32" s="419">
        <v>6526.4</v>
      </c>
      <c r="E32" s="419">
        <v>5537.4</v>
      </c>
    </row>
    <row r="33" spans="1:5" s="420" customFormat="1" ht="18" x14ac:dyDescent="0.25">
      <c r="A33" s="428">
        <v>26</v>
      </c>
      <c r="B33" s="418" t="s">
        <v>14</v>
      </c>
      <c r="C33" s="419">
        <v>0</v>
      </c>
      <c r="D33" s="419">
        <v>1252.5999999999999</v>
      </c>
      <c r="E33" s="419">
        <v>1252.5999999999999</v>
      </c>
    </row>
    <row r="34" spans="1:5" s="420" customFormat="1" ht="18" x14ac:dyDescent="0.25">
      <c r="A34" s="428">
        <v>27</v>
      </c>
      <c r="B34" s="418" t="s">
        <v>25</v>
      </c>
      <c r="C34" s="419">
        <v>0</v>
      </c>
      <c r="D34" s="419">
        <v>494.5</v>
      </c>
      <c r="E34" s="419">
        <v>357.8</v>
      </c>
    </row>
    <row r="35" spans="1:5" s="420" customFormat="1" ht="18" x14ac:dyDescent="0.25">
      <c r="A35" s="428">
        <v>28</v>
      </c>
      <c r="B35" s="418" t="s">
        <v>33</v>
      </c>
      <c r="C35" s="419">
        <v>2025.7</v>
      </c>
      <c r="D35" s="419">
        <v>0</v>
      </c>
      <c r="E35" s="419">
        <v>2505.1</v>
      </c>
    </row>
    <row r="36" spans="1:5" s="420" customFormat="1" ht="18" x14ac:dyDescent="0.25">
      <c r="A36" s="428">
        <v>29</v>
      </c>
      <c r="B36" s="418" t="s">
        <v>41</v>
      </c>
      <c r="C36" s="419">
        <v>1786.1</v>
      </c>
      <c r="D36" s="419">
        <v>1483.5</v>
      </c>
      <c r="E36" s="419">
        <v>2967</v>
      </c>
    </row>
    <row r="37" spans="1:5" s="420" customFormat="1" ht="18" x14ac:dyDescent="0.25">
      <c r="A37" s="428">
        <v>30</v>
      </c>
      <c r="B37" s="421" t="s">
        <v>24</v>
      </c>
      <c r="C37" s="276">
        <v>0</v>
      </c>
      <c r="D37" s="422">
        <v>2010.6</v>
      </c>
      <c r="E37" s="423">
        <v>1483.5</v>
      </c>
    </row>
    <row r="38" spans="1:5" s="420" customFormat="1" ht="18" x14ac:dyDescent="0.25">
      <c r="A38" s="428">
        <v>31</v>
      </c>
      <c r="B38" s="418" t="s">
        <v>22</v>
      </c>
      <c r="C38" s="422">
        <v>0</v>
      </c>
      <c r="D38" s="419">
        <v>1747.1</v>
      </c>
      <c r="E38" s="419">
        <v>1944.9</v>
      </c>
    </row>
    <row r="39" spans="1:5" s="420" customFormat="1" ht="18" x14ac:dyDescent="0.25">
      <c r="A39" s="428">
        <v>32</v>
      </c>
      <c r="B39" s="418" t="s">
        <v>42</v>
      </c>
      <c r="C39" s="419">
        <v>0</v>
      </c>
      <c r="D39" s="419">
        <v>1747.1</v>
      </c>
      <c r="E39" s="419">
        <v>2241.6</v>
      </c>
    </row>
    <row r="40" spans="1:5" s="420" customFormat="1" ht="18" x14ac:dyDescent="0.25">
      <c r="A40" s="428">
        <v>33</v>
      </c>
      <c r="B40" s="418" t="s">
        <v>34</v>
      </c>
      <c r="C40" s="419">
        <v>0</v>
      </c>
      <c r="D40" s="419">
        <v>1094.4000000000001</v>
      </c>
      <c r="E40" s="419">
        <v>1292.2</v>
      </c>
    </row>
    <row r="41" spans="1:5" s="420" customFormat="1" ht="18" x14ac:dyDescent="0.25">
      <c r="A41" s="428">
        <v>34</v>
      </c>
      <c r="B41" s="418" t="s">
        <v>43</v>
      </c>
      <c r="C41" s="419">
        <v>0</v>
      </c>
      <c r="D41" s="419">
        <v>1516.1</v>
      </c>
      <c r="E41" s="419">
        <v>2241.6</v>
      </c>
    </row>
    <row r="42" spans="1:5" s="420" customFormat="1" ht="18" x14ac:dyDescent="0.25">
      <c r="A42" s="428">
        <v>35</v>
      </c>
      <c r="B42" s="418" t="s">
        <v>314</v>
      </c>
      <c r="C42" s="419">
        <v>227.4</v>
      </c>
      <c r="D42" s="419">
        <v>0</v>
      </c>
      <c r="E42" s="419">
        <v>0</v>
      </c>
    </row>
    <row r="43" spans="1:5" s="420" customFormat="1" ht="18" x14ac:dyDescent="0.25">
      <c r="A43" s="428">
        <v>36</v>
      </c>
      <c r="B43" s="418" t="s">
        <v>275</v>
      </c>
      <c r="C43" s="419">
        <v>727.7</v>
      </c>
      <c r="D43" s="419">
        <v>758.1</v>
      </c>
      <c r="E43" s="419">
        <v>0</v>
      </c>
    </row>
    <row r="44" spans="1:5" s="420" customFormat="1" ht="18" x14ac:dyDescent="0.25">
      <c r="A44" s="428">
        <v>37</v>
      </c>
      <c r="B44" s="418" t="s">
        <v>277</v>
      </c>
      <c r="C44" s="419">
        <v>0</v>
      </c>
      <c r="D44" s="419">
        <v>0</v>
      </c>
      <c r="E44" s="419">
        <v>758.1</v>
      </c>
    </row>
    <row r="45" spans="1:5" s="420" customFormat="1" ht="18" x14ac:dyDescent="0.25">
      <c r="A45" s="428">
        <v>38</v>
      </c>
      <c r="B45" s="418" t="s">
        <v>276</v>
      </c>
      <c r="C45" s="419">
        <v>0</v>
      </c>
      <c r="D45" s="419">
        <v>0</v>
      </c>
      <c r="E45" s="419">
        <v>758.1</v>
      </c>
    </row>
    <row r="46" spans="1:5" s="420" customFormat="1" ht="18" x14ac:dyDescent="0.25">
      <c r="A46" s="428">
        <v>39</v>
      </c>
      <c r="B46" s="418" t="s">
        <v>278</v>
      </c>
      <c r="C46" s="419">
        <v>0</v>
      </c>
      <c r="D46" s="419">
        <v>758.1</v>
      </c>
      <c r="E46" s="419">
        <v>0</v>
      </c>
    </row>
    <row r="47" spans="1:5" s="420" customFormat="1" ht="18" x14ac:dyDescent="0.25">
      <c r="A47" s="428">
        <v>40</v>
      </c>
      <c r="B47" s="418" t="s">
        <v>315</v>
      </c>
      <c r="C47" s="419">
        <v>394.2</v>
      </c>
      <c r="D47" s="419">
        <v>0</v>
      </c>
      <c r="E47" s="419">
        <v>0</v>
      </c>
    </row>
    <row r="48" spans="1:5" s="420" customFormat="1" ht="18" x14ac:dyDescent="0.25">
      <c r="A48" s="429">
        <v>41</v>
      </c>
      <c r="B48" s="418" t="s">
        <v>8</v>
      </c>
      <c r="C48" s="419">
        <v>0</v>
      </c>
      <c r="D48" s="419">
        <v>868.1</v>
      </c>
      <c r="E48" s="419">
        <v>1800.1</v>
      </c>
    </row>
    <row r="49" spans="1:5" s="420" customFormat="1" ht="18" x14ac:dyDescent="0.25">
      <c r="A49" s="430">
        <v>42</v>
      </c>
      <c r="B49" s="418" t="s">
        <v>9</v>
      </c>
      <c r="C49" s="419">
        <v>0</v>
      </c>
      <c r="D49" s="419">
        <v>1483.5</v>
      </c>
      <c r="E49" s="419">
        <v>1641.6</v>
      </c>
    </row>
    <row r="50" spans="1:5" s="420" customFormat="1" ht="18" x14ac:dyDescent="0.25">
      <c r="A50" s="430">
        <v>43</v>
      </c>
      <c r="B50" s="418" t="s">
        <v>13</v>
      </c>
      <c r="C50" s="419">
        <v>3929.3</v>
      </c>
      <c r="D50" s="419">
        <v>1483.5</v>
      </c>
      <c r="E50" s="419">
        <v>2136.1</v>
      </c>
    </row>
    <row r="51" spans="1:5" s="420" customFormat="1" ht="18" x14ac:dyDescent="0.25">
      <c r="A51" s="430">
        <v>44</v>
      </c>
      <c r="B51" s="418" t="s">
        <v>10</v>
      </c>
      <c r="C51" s="419">
        <v>0</v>
      </c>
      <c r="D51" s="419">
        <v>646.1</v>
      </c>
      <c r="E51" s="419">
        <v>745</v>
      </c>
    </row>
    <row r="52" spans="1:5" s="420" customFormat="1" ht="18" x14ac:dyDescent="0.25">
      <c r="A52" s="426" t="s">
        <v>175</v>
      </c>
      <c r="B52" s="424" t="s">
        <v>1</v>
      </c>
      <c r="C52" s="425">
        <v>21518.000000000004</v>
      </c>
      <c r="D52" s="425">
        <v>53757.299999999981</v>
      </c>
      <c r="E52" s="425">
        <v>64946.699999999983</v>
      </c>
    </row>
  </sheetData>
  <mergeCells count="8">
    <mergeCell ref="A1:C1"/>
    <mergeCell ref="A2:E2"/>
    <mergeCell ref="A3:E3"/>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78" fitToHeight="0" orientation="portrait" r:id="rId1"/>
  <headerFooter alignWithMargins="0">
    <oddFooter>&amp;L&amp;"Times New Roman,обычный"&amp;8&amp;Z&amp;F</oddFooter>
    <firstFooter>&amp;L&amp;Z&amp;F</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0"/>
  <sheetViews>
    <sheetView tabSelected="1" view="pageBreakPreview" zoomScale="110" zoomScaleNormal="100" zoomScaleSheetLayoutView="110" workbookViewId="0">
      <selection activeCell="D11" sqref="D11"/>
    </sheetView>
  </sheetViews>
  <sheetFormatPr defaultRowHeight="15.6" x14ac:dyDescent="0.25"/>
  <cols>
    <col min="1" max="1" width="6.5546875" style="362" customWidth="1"/>
    <col min="2" max="2" width="49.5546875" style="362" customWidth="1"/>
    <col min="3" max="4" width="16.77734375" style="370" customWidth="1"/>
    <col min="5" max="5" width="16.77734375" style="362" customWidth="1"/>
    <col min="6" max="256" width="9.109375" style="362"/>
    <col min="257" max="257" width="4.6640625" style="362" customWidth="1"/>
    <col min="258" max="258" width="59" style="362" customWidth="1"/>
    <col min="259" max="259" width="16.88671875" style="362" customWidth="1"/>
    <col min="260" max="260" width="15.5546875" style="362" customWidth="1"/>
    <col min="261" max="261" width="17.88671875" style="362" customWidth="1"/>
    <col min="262" max="512" width="9.109375" style="362"/>
    <col min="513" max="513" width="4.6640625" style="362" customWidth="1"/>
    <col min="514" max="514" width="59" style="362" customWidth="1"/>
    <col min="515" max="515" width="16.88671875" style="362" customWidth="1"/>
    <col min="516" max="516" width="15.5546875" style="362" customWidth="1"/>
    <col min="517" max="517" width="17.88671875" style="362" customWidth="1"/>
    <col min="518" max="768" width="9.109375" style="362"/>
    <col min="769" max="769" width="4.6640625" style="362" customWidth="1"/>
    <col min="770" max="770" width="59" style="362" customWidth="1"/>
    <col min="771" max="771" width="16.88671875" style="362" customWidth="1"/>
    <col min="772" max="772" width="15.5546875" style="362" customWidth="1"/>
    <col min="773" max="773" width="17.88671875" style="362" customWidth="1"/>
    <col min="774" max="1024" width="9.109375" style="362"/>
    <col min="1025" max="1025" width="4.6640625" style="362" customWidth="1"/>
    <col min="1026" max="1026" width="59" style="362" customWidth="1"/>
    <col min="1027" max="1027" width="16.88671875" style="362" customWidth="1"/>
    <col min="1028" max="1028" width="15.5546875" style="362" customWidth="1"/>
    <col min="1029" max="1029" width="17.88671875" style="362" customWidth="1"/>
    <col min="1030" max="1280" width="9.109375" style="362"/>
    <col min="1281" max="1281" width="4.6640625" style="362" customWidth="1"/>
    <col min="1282" max="1282" width="59" style="362" customWidth="1"/>
    <col min="1283" max="1283" width="16.88671875" style="362" customWidth="1"/>
    <col min="1284" max="1284" width="15.5546875" style="362" customWidth="1"/>
    <col min="1285" max="1285" width="17.88671875" style="362" customWidth="1"/>
    <col min="1286" max="1536" width="9.109375" style="362"/>
    <col min="1537" max="1537" width="4.6640625" style="362" customWidth="1"/>
    <col min="1538" max="1538" width="59" style="362" customWidth="1"/>
    <col min="1539" max="1539" width="16.88671875" style="362" customWidth="1"/>
    <col min="1540" max="1540" width="15.5546875" style="362" customWidth="1"/>
    <col min="1541" max="1541" width="17.88671875" style="362" customWidth="1"/>
    <col min="1542" max="1792" width="9.109375" style="362"/>
    <col min="1793" max="1793" width="4.6640625" style="362" customWidth="1"/>
    <col min="1794" max="1794" width="59" style="362" customWidth="1"/>
    <col min="1795" max="1795" width="16.88671875" style="362" customWidth="1"/>
    <col min="1796" max="1796" width="15.5546875" style="362" customWidth="1"/>
    <col min="1797" max="1797" width="17.88671875" style="362" customWidth="1"/>
    <col min="1798" max="2048" width="9.109375" style="362"/>
    <col min="2049" max="2049" width="4.6640625" style="362" customWidth="1"/>
    <col min="2050" max="2050" width="59" style="362" customWidth="1"/>
    <col min="2051" max="2051" width="16.88671875" style="362" customWidth="1"/>
    <col min="2052" max="2052" width="15.5546875" style="362" customWidth="1"/>
    <col min="2053" max="2053" width="17.88671875" style="362" customWidth="1"/>
    <col min="2054" max="2304" width="9.109375" style="362"/>
    <col min="2305" max="2305" width="4.6640625" style="362" customWidth="1"/>
    <col min="2306" max="2306" width="59" style="362" customWidth="1"/>
    <col min="2307" max="2307" width="16.88671875" style="362" customWidth="1"/>
    <col min="2308" max="2308" width="15.5546875" style="362" customWidth="1"/>
    <col min="2309" max="2309" width="17.88671875" style="362" customWidth="1"/>
    <col min="2310" max="2560" width="9.109375" style="362"/>
    <col min="2561" max="2561" width="4.6640625" style="362" customWidth="1"/>
    <col min="2562" max="2562" width="59" style="362" customWidth="1"/>
    <col min="2563" max="2563" width="16.88671875" style="362" customWidth="1"/>
    <col min="2564" max="2564" width="15.5546875" style="362" customWidth="1"/>
    <col min="2565" max="2565" width="17.88671875" style="362" customWidth="1"/>
    <col min="2566" max="2816" width="9.109375" style="362"/>
    <col min="2817" max="2817" width="4.6640625" style="362" customWidth="1"/>
    <col min="2818" max="2818" width="59" style="362" customWidth="1"/>
    <col min="2819" max="2819" width="16.88671875" style="362" customWidth="1"/>
    <col min="2820" max="2820" width="15.5546875" style="362" customWidth="1"/>
    <col min="2821" max="2821" width="17.88671875" style="362" customWidth="1"/>
    <col min="2822" max="3072" width="9.109375" style="362"/>
    <col min="3073" max="3073" width="4.6640625" style="362" customWidth="1"/>
    <col min="3074" max="3074" width="59" style="362" customWidth="1"/>
    <col min="3075" max="3075" width="16.88671875" style="362" customWidth="1"/>
    <col min="3076" max="3076" width="15.5546875" style="362" customWidth="1"/>
    <col min="3077" max="3077" width="17.88671875" style="362" customWidth="1"/>
    <col min="3078" max="3328" width="9.109375" style="362"/>
    <col min="3329" max="3329" width="4.6640625" style="362" customWidth="1"/>
    <col min="3330" max="3330" width="59" style="362" customWidth="1"/>
    <col min="3331" max="3331" width="16.88671875" style="362" customWidth="1"/>
    <col min="3332" max="3332" width="15.5546875" style="362" customWidth="1"/>
    <col min="3333" max="3333" width="17.88671875" style="362" customWidth="1"/>
    <col min="3334" max="3584" width="9.109375" style="362"/>
    <col min="3585" max="3585" width="4.6640625" style="362" customWidth="1"/>
    <col min="3586" max="3586" width="59" style="362" customWidth="1"/>
    <col min="3587" max="3587" width="16.88671875" style="362" customWidth="1"/>
    <col min="3588" max="3588" width="15.5546875" style="362" customWidth="1"/>
    <col min="3589" max="3589" width="17.88671875" style="362" customWidth="1"/>
    <col min="3590" max="3840" width="9.109375" style="362"/>
    <col min="3841" max="3841" width="4.6640625" style="362" customWidth="1"/>
    <col min="3842" max="3842" width="59" style="362" customWidth="1"/>
    <col min="3843" max="3843" width="16.88671875" style="362" customWidth="1"/>
    <col min="3844" max="3844" width="15.5546875" style="362" customWidth="1"/>
    <col min="3845" max="3845" width="17.88671875" style="362" customWidth="1"/>
    <col min="3846" max="4096" width="9.109375" style="362"/>
    <col min="4097" max="4097" width="4.6640625" style="362" customWidth="1"/>
    <col min="4098" max="4098" width="59" style="362" customWidth="1"/>
    <col min="4099" max="4099" width="16.88671875" style="362" customWidth="1"/>
    <col min="4100" max="4100" width="15.5546875" style="362" customWidth="1"/>
    <col min="4101" max="4101" width="17.88671875" style="362" customWidth="1"/>
    <col min="4102" max="4352" width="9.109375" style="362"/>
    <col min="4353" max="4353" width="4.6640625" style="362" customWidth="1"/>
    <col min="4354" max="4354" width="59" style="362" customWidth="1"/>
    <col min="4355" max="4355" width="16.88671875" style="362" customWidth="1"/>
    <col min="4356" max="4356" width="15.5546875" style="362" customWidth="1"/>
    <col min="4357" max="4357" width="17.88671875" style="362" customWidth="1"/>
    <col min="4358" max="4608" width="9.109375" style="362"/>
    <col min="4609" max="4609" width="4.6640625" style="362" customWidth="1"/>
    <col min="4610" max="4610" width="59" style="362" customWidth="1"/>
    <col min="4611" max="4611" width="16.88671875" style="362" customWidth="1"/>
    <col min="4612" max="4612" width="15.5546875" style="362" customWidth="1"/>
    <col min="4613" max="4613" width="17.88671875" style="362" customWidth="1"/>
    <col min="4614" max="4864" width="9.109375" style="362"/>
    <col min="4865" max="4865" width="4.6640625" style="362" customWidth="1"/>
    <col min="4866" max="4866" width="59" style="362" customWidth="1"/>
    <col min="4867" max="4867" width="16.88671875" style="362" customWidth="1"/>
    <col min="4868" max="4868" width="15.5546875" style="362" customWidth="1"/>
    <col min="4869" max="4869" width="17.88671875" style="362" customWidth="1"/>
    <col min="4870" max="5120" width="9.109375" style="362"/>
    <col min="5121" max="5121" width="4.6640625" style="362" customWidth="1"/>
    <col min="5122" max="5122" width="59" style="362" customWidth="1"/>
    <col min="5123" max="5123" width="16.88671875" style="362" customWidth="1"/>
    <col min="5124" max="5124" width="15.5546875" style="362" customWidth="1"/>
    <col min="5125" max="5125" width="17.88671875" style="362" customWidth="1"/>
    <col min="5126" max="5376" width="9.109375" style="362"/>
    <col min="5377" max="5377" width="4.6640625" style="362" customWidth="1"/>
    <col min="5378" max="5378" width="59" style="362" customWidth="1"/>
    <col min="5379" max="5379" width="16.88671875" style="362" customWidth="1"/>
    <col min="5380" max="5380" width="15.5546875" style="362" customWidth="1"/>
    <col min="5381" max="5381" width="17.88671875" style="362" customWidth="1"/>
    <col min="5382" max="5632" width="9.109375" style="362"/>
    <col min="5633" max="5633" width="4.6640625" style="362" customWidth="1"/>
    <col min="5634" max="5634" width="59" style="362" customWidth="1"/>
    <col min="5635" max="5635" width="16.88671875" style="362" customWidth="1"/>
    <col min="5636" max="5636" width="15.5546875" style="362" customWidth="1"/>
    <col min="5637" max="5637" width="17.88671875" style="362" customWidth="1"/>
    <col min="5638" max="5888" width="9.109375" style="362"/>
    <col min="5889" max="5889" width="4.6640625" style="362" customWidth="1"/>
    <col min="5890" max="5890" width="59" style="362" customWidth="1"/>
    <col min="5891" max="5891" width="16.88671875" style="362" customWidth="1"/>
    <col min="5892" max="5892" width="15.5546875" style="362" customWidth="1"/>
    <col min="5893" max="5893" width="17.88671875" style="362" customWidth="1"/>
    <col min="5894" max="6144" width="9.109375" style="362"/>
    <col min="6145" max="6145" width="4.6640625" style="362" customWidth="1"/>
    <col min="6146" max="6146" width="59" style="362" customWidth="1"/>
    <col min="6147" max="6147" width="16.88671875" style="362" customWidth="1"/>
    <col min="6148" max="6148" width="15.5546875" style="362" customWidth="1"/>
    <col min="6149" max="6149" width="17.88671875" style="362" customWidth="1"/>
    <col min="6150" max="6400" width="9.109375" style="362"/>
    <col min="6401" max="6401" width="4.6640625" style="362" customWidth="1"/>
    <col min="6402" max="6402" width="59" style="362" customWidth="1"/>
    <col min="6403" max="6403" width="16.88671875" style="362" customWidth="1"/>
    <col min="6404" max="6404" width="15.5546875" style="362" customWidth="1"/>
    <col min="6405" max="6405" width="17.88671875" style="362" customWidth="1"/>
    <col min="6406" max="6656" width="9.109375" style="362"/>
    <col min="6657" max="6657" width="4.6640625" style="362" customWidth="1"/>
    <col min="6658" max="6658" width="59" style="362" customWidth="1"/>
    <col min="6659" max="6659" width="16.88671875" style="362" customWidth="1"/>
    <col min="6660" max="6660" width="15.5546875" style="362" customWidth="1"/>
    <col min="6661" max="6661" width="17.88671875" style="362" customWidth="1"/>
    <col min="6662" max="6912" width="9.109375" style="362"/>
    <col min="6913" max="6913" width="4.6640625" style="362" customWidth="1"/>
    <col min="6914" max="6914" width="59" style="362" customWidth="1"/>
    <col min="6915" max="6915" width="16.88671875" style="362" customWidth="1"/>
    <col min="6916" max="6916" width="15.5546875" style="362" customWidth="1"/>
    <col min="6917" max="6917" width="17.88671875" style="362" customWidth="1"/>
    <col min="6918" max="7168" width="9.109375" style="362"/>
    <col min="7169" max="7169" width="4.6640625" style="362" customWidth="1"/>
    <col min="7170" max="7170" width="59" style="362" customWidth="1"/>
    <col min="7171" max="7171" width="16.88671875" style="362" customWidth="1"/>
    <col min="7172" max="7172" width="15.5546875" style="362" customWidth="1"/>
    <col min="7173" max="7173" width="17.88671875" style="362" customWidth="1"/>
    <col min="7174" max="7424" width="9.109375" style="362"/>
    <col min="7425" max="7425" width="4.6640625" style="362" customWidth="1"/>
    <col min="7426" max="7426" width="59" style="362" customWidth="1"/>
    <col min="7427" max="7427" width="16.88671875" style="362" customWidth="1"/>
    <col min="7428" max="7428" width="15.5546875" style="362" customWidth="1"/>
    <col min="7429" max="7429" width="17.88671875" style="362" customWidth="1"/>
    <col min="7430" max="7680" width="9.109375" style="362"/>
    <col min="7681" max="7681" width="4.6640625" style="362" customWidth="1"/>
    <col min="7682" max="7682" width="59" style="362" customWidth="1"/>
    <col min="7683" max="7683" width="16.88671875" style="362" customWidth="1"/>
    <col min="7684" max="7684" width="15.5546875" style="362" customWidth="1"/>
    <col min="7685" max="7685" width="17.88671875" style="362" customWidth="1"/>
    <col min="7686" max="7936" width="9.109375" style="362"/>
    <col min="7937" max="7937" width="4.6640625" style="362" customWidth="1"/>
    <col min="7938" max="7938" width="59" style="362" customWidth="1"/>
    <col min="7939" max="7939" width="16.88671875" style="362" customWidth="1"/>
    <col min="7940" max="7940" width="15.5546875" style="362" customWidth="1"/>
    <col min="7941" max="7941" width="17.88671875" style="362" customWidth="1"/>
    <col min="7942" max="8192" width="9.109375" style="362"/>
    <col min="8193" max="8193" width="4.6640625" style="362" customWidth="1"/>
    <col min="8194" max="8194" width="59" style="362" customWidth="1"/>
    <col min="8195" max="8195" width="16.88671875" style="362" customWidth="1"/>
    <col min="8196" max="8196" width="15.5546875" style="362" customWidth="1"/>
    <col min="8197" max="8197" width="17.88671875" style="362" customWidth="1"/>
    <col min="8198" max="8448" width="9.109375" style="362"/>
    <col min="8449" max="8449" width="4.6640625" style="362" customWidth="1"/>
    <col min="8450" max="8450" width="59" style="362" customWidth="1"/>
    <col min="8451" max="8451" width="16.88671875" style="362" customWidth="1"/>
    <col min="8452" max="8452" width="15.5546875" style="362" customWidth="1"/>
    <col min="8453" max="8453" width="17.88671875" style="362" customWidth="1"/>
    <col min="8454" max="8704" width="9.109375" style="362"/>
    <col min="8705" max="8705" width="4.6640625" style="362" customWidth="1"/>
    <col min="8706" max="8706" width="59" style="362" customWidth="1"/>
    <col min="8707" max="8707" width="16.88671875" style="362" customWidth="1"/>
    <col min="8708" max="8708" width="15.5546875" style="362" customWidth="1"/>
    <col min="8709" max="8709" width="17.88671875" style="362" customWidth="1"/>
    <col min="8710" max="8960" width="9.109375" style="362"/>
    <col min="8961" max="8961" width="4.6640625" style="362" customWidth="1"/>
    <col min="8962" max="8962" width="59" style="362" customWidth="1"/>
    <col min="8963" max="8963" width="16.88671875" style="362" customWidth="1"/>
    <col min="8964" max="8964" width="15.5546875" style="362" customWidth="1"/>
    <col min="8965" max="8965" width="17.88671875" style="362" customWidth="1"/>
    <col min="8966" max="9216" width="9.109375" style="362"/>
    <col min="9217" max="9217" width="4.6640625" style="362" customWidth="1"/>
    <col min="9218" max="9218" width="59" style="362" customWidth="1"/>
    <col min="9219" max="9219" width="16.88671875" style="362" customWidth="1"/>
    <col min="9220" max="9220" width="15.5546875" style="362" customWidth="1"/>
    <col min="9221" max="9221" width="17.88671875" style="362" customWidth="1"/>
    <col min="9222" max="9472" width="9.109375" style="362"/>
    <col min="9473" max="9473" width="4.6640625" style="362" customWidth="1"/>
    <col min="9474" max="9474" width="59" style="362" customWidth="1"/>
    <col min="9475" max="9475" width="16.88671875" style="362" customWidth="1"/>
    <col min="9476" max="9476" width="15.5546875" style="362" customWidth="1"/>
    <col min="9477" max="9477" width="17.88671875" style="362" customWidth="1"/>
    <col min="9478" max="9728" width="9.109375" style="362"/>
    <col min="9729" max="9729" width="4.6640625" style="362" customWidth="1"/>
    <col min="9730" max="9730" width="59" style="362" customWidth="1"/>
    <col min="9731" max="9731" width="16.88671875" style="362" customWidth="1"/>
    <col min="9732" max="9732" width="15.5546875" style="362" customWidth="1"/>
    <col min="9733" max="9733" width="17.88671875" style="362" customWidth="1"/>
    <col min="9734" max="9984" width="9.109375" style="362"/>
    <col min="9985" max="9985" width="4.6640625" style="362" customWidth="1"/>
    <col min="9986" max="9986" width="59" style="362" customWidth="1"/>
    <col min="9987" max="9987" width="16.88671875" style="362" customWidth="1"/>
    <col min="9988" max="9988" width="15.5546875" style="362" customWidth="1"/>
    <col min="9989" max="9989" width="17.88671875" style="362" customWidth="1"/>
    <col min="9990" max="10240" width="9.109375" style="362"/>
    <col min="10241" max="10241" width="4.6640625" style="362" customWidth="1"/>
    <col min="10242" max="10242" width="59" style="362" customWidth="1"/>
    <col min="10243" max="10243" width="16.88671875" style="362" customWidth="1"/>
    <col min="10244" max="10244" width="15.5546875" style="362" customWidth="1"/>
    <col min="10245" max="10245" width="17.88671875" style="362" customWidth="1"/>
    <col min="10246" max="10496" width="9.109375" style="362"/>
    <col min="10497" max="10497" width="4.6640625" style="362" customWidth="1"/>
    <col min="10498" max="10498" width="59" style="362" customWidth="1"/>
    <col min="10499" max="10499" width="16.88671875" style="362" customWidth="1"/>
    <col min="10500" max="10500" width="15.5546875" style="362" customWidth="1"/>
    <col min="10501" max="10501" width="17.88671875" style="362" customWidth="1"/>
    <col min="10502" max="10752" width="9.109375" style="362"/>
    <col min="10753" max="10753" width="4.6640625" style="362" customWidth="1"/>
    <col min="10754" max="10754" width="59" style="362" customWidth="1"/>
    <col min="10755" max="10755" width="16.88671875" style="362" customWidth="1"/>
    <col min="10756" max="10756" width="15.5546875" style="362" customWidth="1"/>
    <col min="10757" max="10757" width="17.88671875" style="362" customWidth="1"/>
    <col min="10758" max="11008" width="9.109375" style="362"/>
    <col min="11009" max="11009" width="4.6640625" style="362" customWidth="1"/>
    <col min="11010" max="11010" width="59" style="362" customWidth="1"/>
    <col min="11011" max="11011" width="16.88671875" style="362" customWidth="1"/>
    <col min="11012" max="11012" width="15.5546875" style="362" customWidth="1"/>
    <col min="11013" max="11013" width="17.88671875" style="362" customWidth="1"/>
    <col min="11014" max="11264" width="9.109375" style="362"/>
    <col min="11265" max="11265" width="4.6640625" style="362" customWidth="1"/>
    <col min="11266" max="11266" width="59" style="362" customWidth="1"/>
    <col min="11267" max="11267" width="16.88671875" style="362" customWidth="1"/>
    <col min="11268" max="11268" width="15.5546875" style="362" customWidth="1"/>
    <col min="11269" max="11269" width="17.88671875" style="362" customWidth="1"/>
    <col min="11270" max="11520" width="9.109375" style="362"/>
    <col min="11521" max="11521" width="4.6640625" style="362" customWidth="1"/>
    <col min="11522" max="11522" width="59" style="362" customWidth="1"/>
    <col min="11523" max="11523" width="16.88671875" style="362" customWidth="1"/>
    <col min="11524" max="11524" width="15.5546875" style="362" customWidth="1"/>
    <col min="11525" max="11525" width="17.88671875" style="362" customWidth="1"/>
    <col min="11526" max="11776" width="9.109375" style="362"/>
    <col min="11777" max="11777" width="4.6640625" style="362" customWidth="1"/>
    <col min="11778" max="11778" width="59" style="362" customWidth="1"/>
    <col min="11779" max="11779" width="16.88671875" style="362" customWidth="1"/>
    <col min="11780" max="11780" width="15.5546875" style="362" customWidth="1"/>
    <col min="11781" max="11781" width="17.88671875" style="362" customWidth="1"/>
    <col min="11782" max="12032" width="9.109375" style="362"/>
    <col min="12033" max="12033" width="4.6640625" style="362" customWidth="1"/>
    <col min="12034" max="12034" width="59" style="362" customWidth="1"/>
    <col min="12035" max="12035" width="16.88671875" style="362" customWidth="1"/>
    <col min="12036" max="12036" width="15.5546875" style="362" customWidth="1"/>
    <col min="12037" max="12037" width="17.88671875" style="362" customWidth="1"/>
    <col min="12038" max="12288" width="9.109375" style="362"/>
    <col min="12289" max="12289" width="4.6640625" style="362" customWidth="1"/>
    <col min="12290" max="12290" width="59" style="362" customWidth="1"/>
    <col min="12291" max="12291" width="16.88671875" style="362" customWidth="1"/>
    <col min="12292" max="12292" width="15.5546875" style="362" customWidth="1"/>
    <col min="12293" max="12293" width="17.88671875" style="362" customWidth="1"/>
    <col min="12294" max="12544" width="9.109375" style="362"/>
    <col min="12545" max="12545" width="4.6640625" style="362" customWidth="1"/>
    <col min="12546" max="12546" width="59" style="362" customWidth="1"/>
    <col min="12547" max="12547" width="16.88671875" style="362" customWidth="1"/>
    <col min="12548" max="12548" width="15.5546875" style="362" customWidth="1"/>
    <col min="12549" max="12549" width="17.88671875" style="362" customWidth="1"/>
    <col min="12550" max="12800" width="9.109375" style="362"/>
    <col min="12801" max="12801" width="4.6640625" style="362" customWidth="1"/>
    <col min="12802" max="12802" width="59" style="362" customWidth="1"/>
    <col min="12803" max="12803" width="16.88671875" style="362" customWidth="1"/>
    <col min="12804" max="12804" width="15.5546875" style="362" customWidth="1"/>
    <col min="12805" max="12805" width="17.88671875" style="362" customWidth="1"/>
    <col min="12806" max="13056" width="9.109375" style="362"/>
    <col min="13057" max="13057" width="4.6640625" style="362" customWidth="1"/>
    <col min="13058" max="13058" width="59" style="362" customWidth="1"/>
    <col min="13059" max="13059" width="16.88671875" style="362" customWidth="1"/>
    <col min="13060" max="13060" width="15.5546875" style="362" customWidth="1"/>
    <col min="13061" max="13061" width="17.88671875" style="362" customWidth="1"/>
    <col min="13062" max="13312" width="9.109375" style="362"/>
    <col min="13313" max="13313" width="4.6640625" style="362" customWidth="1"/>
    <col min="13314" max="13314" width="59" style="362" customWidth="1"/>
    <col min="13315" max="13315" width="16.88671875" style="362" customWidth="1"/>
    <col min="13316" max="13316" width="15.5546875" style="362" customWidth="1"/>
    <col min="13317" max="13317" width="17.88671875" style="362" customWidth="1"/>
    <col min="13318" max="13568" width="9.109375" style="362"/>
    <col min="13569" max="13569" width="4.6640625" style="362" customWidth="1"/>
    <col min="13570" max="13570" width="59" style="362" customWidth="1"/>
    <col min="13571" max="13571" width="16.88671875" style="362" customWidth="1"/>
    <col min="13572" max="13572" width="15.5546875" style="362" customWidth="1"/>
    <col min="13573" max="13573" width="17.88671875" style="362" customWidth="1"/>
    <col min="13574" max="13824" width="9.109375" style="362"/>
    <col min="13825" max="13825" width="4.6640625" style="362" customWidth="1"/>
    <col min="13826" max="13826" width="59" style="362" customWidth="1"/>
    <col min="13827" max="13827" width="16.88671875" style="362" customWidth="1"/>
    <col min="13828" max="13828" width="15.5546875" style="362" customWidth="1"/>
    <col min="13829" max="13829" width="17.88671875" style="362" customWidth="1"/>
    <col min="13830" max="14080" width="9.109375" style="362"/>
    <col min="14081" max="14081" width="4.6640625" style="362" customWidth="1"/>
    <col min="14082" max="14082" width="59" style="362" customWidth="1"/>
    <col min="14083" max="14083" width="16.88671875" style="362" customWidth="1"/>
    <col min="14084" max="14084" width="15.5546875" style="362" customWidth="1"/>
    <col min="14085" max="14085" width="17.88671875" style="362" customWidth="1"/>
    <col min="14086" max="14336" width="9.109375" style="362"/>
    <col min="14337" max="14337" width="4.6640625" style="362" customWidth="1"/>
    <col min="14338" max="14338" width="59" style="362" customWidth="1"/>
    <col min="14339" max="14339" width="16.88671875" style="362" customWidth="1"/>
    <col min="14340" max="14340" width="15.5546875" style="362" customWidth="1"/>
    <col min="14341" max="14341" width="17.88671875" style="362" customWidth="1"/>
    <col min="14342" max="14592" width="9.109375" style="362"/>
    <col min="14593" max="14593" width="4.6640625" style="362" customWidth="1"/>
    <col min="14594" max="14594" width="59" style="362" customWidth="1"/>
    <col min="14595" max="14595" width="16.88671875" style="362" customWidth="1"/>
    <col min="14596" max="14596" width="15.5546875" style="362" customWidth="1"/>
    <col min="14597" max="14597" width="17.88671875" style="362" customWidth="1"/>
    <col min="14598" max="14848" width="9.109375" style="362"/>
    <col min="14849" max="14849" width="4.6640625" style="362" customWidth="1"/>
    <col min="14850" max="14850" width="59" style="362" customWidth="1"/>
    <col min="14851" max="14851" width="16.88671875" style="362" customWidth="1"/>
    <col min="14852" max="14852" width="15.5546875" style="362" customWidth="1"/>
    <col min="14853" max="14853" width="17.88671875" style="362" customWidth="1"/>
    <col min="14854" max="15104" width="9.109375" style="362"/>
    <col min="15105" max="15105" width="4.6640625" style="362" customWidth="1"/>
    <col min="15106" max="15106" width="59" style="362" customWidth="1"/>
    <col min="15107" max="15107" width="16.88671875" style="362" customWidth="1"/>
    <col min="15108" max="15108" width="15.5546875" style="362" customWidth="1"/>
    <col min="15109" max="15109" width="17.88671875" style="362" customWidth="1"/>
    <col min="15110" max="15360" width="9.109375" style="362"/>
    <col min="15361" max="15361" width="4.6640625" style="362" customWidth="1"/>
    <col min="15362" max="15362" width="59" style="362" customWidth="1"/>
    <col min="15363" max="15363" width="16.88671875" style="362" customWidth="1"/>
    <col min="15364" max="15364" width="15.5546875" style="362" customWidth="1"/>
    <col min="15365" max="15365" width="17.88671875" style="362" customWidth="1"/>
    <col min="15366" max="15616" width="9.109375" style="362"/>
    <col min="15617" max="15617" width="4.6640625" style="362" customWidth="1"/>
    <col min="15618" max="15618" width="59" style="362" customWidth="1"/>
    <col min="15619" max="15619" width="16.88671875" style="362" customWidth="1"/>
    <col min="15620" max="15620" width="15.5546875" style="362" customWidth="1"/>
    <col min="15621" max="15621" width="17.88671875" style="362" customWidth="1"/>
    <col min="15622" max="15872" width="9.109375" style="362"/>
    <col min="15873" max="15873" width="4.6640625" style="362" customWidth="1"/>
    <col min="15874" max="15874" width="59" style="362" customWidth="1"/>
    <col min="15875" max="15875" width="16.88671875" style="362" customWidth="1"/>
    <col min="15876" max="15876" width="15.5546875" style="362" customWidth="1"/>
    <col min="15877" max="15877" width="17.88671875" style="362" customWidth="1"/>
    <col min="15878" max="16128" width="9.109375" style="362"/>
    <col min="16129" max="16129" width="4.6640625" style="362" customWidth="1"/>
    <col min="16130" max="16130" width="59" style="362" customWidth="1"/>
    <col min="16131" max="16131" width="16.88671875" style="362" customWidth="1"/>
    <col min="16132" max="16132" width="15.5546875" style="362" customWidth="1"/>
    <col min="16133" max="16133" width="17.88671875" style="362" customWidth="1"/>
    <col min="16134" max="16384" width="9.109375" style="362"/>
  </cols>
  <sheetData>
    <row r="1" spans="1:5" x14ac:dyDescent="0.25">
      <c r="A1" s="363"/>
      <c r="B1" s="363"/>
      <c r="C1" s="363"/>
      <c r="D1" s="363"/>
    </row>
    <row r="2" spans="1:5" ht="25.2" customHeight="1" x14ac:dyDescent="0.35">
      <c r="A2" s="609" t="s">
        <v>341</v>
      </c>
      <c r="B2" s="610"/>
      <c r="C2" s="610"/>
      <c r="D2" s="610"/>
      <c r="E2" s="610"/>
    </row>
    <row r="3" spans="1:5" ht="100.2" customHeight="1" x14ac:dyDescent="0.25">
      <c r="A3" s="611" t="s">
        <v>342</v>
      </c>
      <c r="B3" s="611"/>
      <c r="C3" s="611"/>
      <c r="D3" s="611"/>
      <c r="E3" s="611"/>
    </row>
    <row r="4" spans="1:5" ht="22.2" customHeight="1" x14ac:dyDescent="0.25">
      <c r="A4" s="612" t="s">
        <v>59</v>
      </c>
      <c r="B4" s="615" t="s">
        <v>179</v>
      </c>
      <c r="C4" s="616" t="s">
        <v>190</v>
      </c>
      <c r="D4" s="617"/>
      <c r="E4" s="618"/>
    </row>
    <row r="5" spans="1:5" ht="22.2" customHeight="1" x14ac:dyDescent="0.25">
      <c r="A5" s="613"/>
      <c r="B5" s="615"/>
      <c r="C5" s="612" t="s">
        <v>51</v>
      </c>
      <c r="D5" s="616" t="s">
        <v>52</v>
      </c>
      <c r="E5" s="618"/>
    </row>
    <row r="6" spans="1:5" ht="22.2" customHeight="1" x14ac:dyDescent="0.25">
      <c r="A6" s="614"/>
      <c r="B6" s="615"/>
      <c r="C6" s="614"/>
      <c r="D6" s="364" t="s">
        <v>53</v>
      </c>
      <c r="E6" s="364" t="s">
        <v>55</v>
      </c>
    </row>
    <row r="7" spans="1:5" ht="18" customHeight="1" x14ac:dyDescent="0.25">
      <c r="A7" s="431" t="s">
        <v>68</v>
      </c>
      <c r="B7" s="432" t="s">
        <v>69</v>
      </c>
      <c r="C7" s="431" t="s">
        <v>182</v>
      </c>
      <c r="D7" s="431">
        <v>4</v>
      </c>
      <c r="E7" s="431">
        <v>5</v>
      </c>
    </row>
    <row r="8" spans="1:5" ht="40.200000000000003" customHeight="1" x14ac:dyDescent="0.25">
      <c r="A8" s="365">
        <v>1</v>
      </c>
      <c r="B8" s="365" t="s">
        <v>321</v>
      </c>
      <c r="C8" s="366">
        <f>13.9+54913.2</f>
        <v>54927.1</v>
      </c>
      <c r="D8" s="367">
        <v>0</v>
      </c>
      <c r="E8" s="366">
        <v>0</v>
      </c>
    </row>
    <row r="9" spans="1:5" ht="24.6" customHeight="1" x14ac:dyDescent="0.25">
      <c r="A9" s="365"/>
      <c r="B9" s="365" t="s">
        <v>46</v>
      </c>
      <c r="C9" s="367">
        <v>0</v>
      </c>
      <c r="D9" s="367">
        <v>0</v>
      </c>
      <c r="E9" s="366">
        <v>15422.7</v>
      </c>
    </row>
    <row r="10" spans="1:5" ht="24.6" customHeight="1" x14ac:dyDescent="0.25">
      <c r="A10" s="368" t="s">
        <v>175</v>
      </c>
      <c r="B10" s="369" t="s">
        <v>1</v>
      </c>
      <c r="C10" s="367">
        <f>SUM(C8:C9)</f>
        <v>54927.1</v>
      </c>
      <c r="D10" s="367">
        <f>SUM(D8:D9)</f>
        <v>0</v>
      </c>
      <c r="E10" s="367">
        <f>SUM(E8:E9)</f>
        <v>15422.7</v>
      </c>
    </row>
  </sheetData>
  <mergeCells count="7">
    <mergeCell ref="A2:E2"/>
    <mergeCell ref="A3:E3"/>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8" fitToHeight="0" orientation="portrait" r:id="rId1"/>
  <headerFooter alignWithMargins="0">
    <oddFooter>&amp;L&amp;"Times New Roman,обычный"&amp;8&amp;Z&amp;F</oddFooter>
    <firstFooter>&amp;L&amp;Z&amp;F</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E49"/>
  <sheetViews>
    <sheetView tabSelected="1" view="pageBreakPreview" zoomScale="85" zoomScaleNormal="85" workbookViewId="0">
      <selection activeCell="D11" sqref="D11"/>
    </sheetView>
  </sheetViews>
  <sheetFormatPr defaultRowHeight="15.6" x14ac:dyDescent="0.3"/>
  <cols>
    <col min="1" max="1" width="5.109375" style="5" customWidth="1"/>
    <col min="2" max="2" width="46" style="5" bestFit="1" customWidth="1"/>
    <col min="3" max="3" width="16.33203125" style="5" bestFit="1" customWidth="1"/>
    <col min="4" max="4" width="21.88671875" style="5" bestFit="1" customWidth="1"/>
    <col min="5" max="5" width="16.6640625" style="5" bestFit="1" customWidth="1"/>
    <col min="6" max="256" width="9.109375" style="1"/>
    <col min="257" max="257" width="5.109375" style="1" customWidth="1"/>
    <col min="258" max="258" width="47.109375" style="1" customWidth="1"/>
    <col min="259" max="259" width="22" style="1" customWidth="1"/>
    <col min="260" max="260" width="23.6640625" style="1" customWidth="1"/>
    <col min="261" max="261" width="21.109375" style="1" customWidth="1"/>
    <col min="262" max="512" width="9.109375" style="1"/>
    <col min="513" max="513" width="5.109375" style="1" customWidth="1"/>
    <col min="514" max="514" width="47.109375" style="1" customWidth="1"/>
    <col min="515" max="515" width="22" style="1" customWidth="1"/>
    <col min="516" max="516" width="23.6640625" style="1" customWidth="1"/>
    <col min="517" max="517" width="21.109375" style="1" customWidth="1"/>
    <col min="518" max="768" width="9.109375" style="1"/>
    <col min="769" max="769" width="5.109375" style="1" customWidth="1"/>
    <col min="770" max="770" width="47.109375" style="1" customWidth="1"/>
    <col min="771" max="771" width="22" style="1" customWidth="1"/>
    <col min="772" max="772" width="23.6640625" style="1" customWidth="1"/>
    <col min="773" max="773" width="21.109375" style="1" customWidth="1"/>
    <col min="774" max="1024" width="9.109375" style="1"/>
    <col min="1025" max="1025" width="5.109375" style="1" customWidth="1"/>
    <col min="1026" max="1026" width="47.109375" style="1" customWidth="1"/>
    <col min="1027" max="1027" width="22" style="1" customWidth="1"/>
    <col min="1028" max="1028" width="23.6640625" style="1" customWidth="1"/>
    <col min="1029" max="1029" width="21.109375" style="1" customWidth="1"/>
    <col min="1030" max="1280" width="9.109375" style="1"/>
    <col min="1281" max="1281" width="5.109375" style="1" customWidth="1"/>
    <col min="1282" max="1282" width="47.109375" style="1" customWidth="1"/>
    <col min="1283" max="1283" width="22" style="1" customWidth="1"/>
    <col min="1284" max="1284" width="23.6640625" style="1" customWidth="1"/>
    <col min="1285" max="1285" width="21.109375" style="1" customWidth="1"/>
    <col min="1286" max="1536" width="9.109375" style="1"/>
    <col min="1537" max="1537" width="5.109375" style="1" customWidth="1"/>
    <col min="1538" max="1538" width="47.109375" style="1" customWidth="1"/>
    <col min="1539" max="1539" width="22" style="1" customWidth="1"/>
    <col min="1540" max="1540" width="23.6640625" style="1" customWidth="1"/>
    <col min="1541" max="1541" width="21.109375" style="1" customWidth="1"/>
    <col min="1542" max="1792" width="9.109375" style="1"/>
    <col min="1793" max="1793" width="5.109375" style="1" customWidth="1"/>
    <col min="1794" max="1794" width="47.109375" style="1" customWidth="1"/>
    <col min="1795" max="1795" width="22" style="1" customWidth="1"/>
    <col min="1796" max="1796" width="23.6640625" style="1" customWidth="1"/>
    <col min="1797" max="1797" width="21.109375" style="1" customWidth="1"/>
    <col min="1798" max="2048" width="9.109375" style="1"/>
    <col min="2049" max="2049" width="5.109375" style="1" customWidth="1"/>
    <col min="2050" max="2050" width="47.109375" style="1" customWidth="1"/>
    <col min="2051" max="2051" width="22" style="1" customWidth="1"/>
    <col min="2052" max="2052" width="23.6640625" style="1" customWidth="1"/>
    <col min="2053" max="2053" width="21.109375" style="1" customWidth="1"/>
    <col min="2054" max="2304" width="9.109375" style="1"/>
    <col min="2305" max="2305" width="5.109375" style="1" customWidth="1"/>
    <col min="2306" max="2306" width="47.109375" style="1" customWidth="1"/>
    <col min="2307" max="2307" width="22" style="1" customWidth="1"/>
    <col min="2308" max="2308" width="23.6640625" style="1" customWidth="1"/>
    <col min="2309" max="2309" width="21.109375" style="1" customWidth="1"/>
    <col min="2310" max="2560" width="9.109375" style="1"/>
    <col min="2561" max="2561" width="5.109375" style="1" customWidth="1"/>
    <col min="2562" max="2562" width="47.109375" style="1" customWidth="1"/>
    <col min="2563" max="2563" width="22" style="1" customWidth="1"/>
    <col min="2564" max="2564" width="23.6640625" style="1" customWidth="1"/>
    <col min="2565" max="2565" width="21.109375" style="1" customWidth="1"/>
    <col min="2566" max="2816" width="9.109375" style="1"/>
    <col min="2817" max="2817" width="5.109375" style="1" customWidth="1"/>
    <col min="2818" max="2818" width="47.109375" style="1" customWidth="1"/>
    <col min="2819" max="2819" width="22" style="1" customWidth="1"/>
    <col min="2820" max="2820" width="23.6640625" style="1" customWidth="1"/>
    <col min="2821" max="2821" width="21.109375" style="1" customWidth="1"/>
    <col min="2822" max="3072" width="9.109375" style="1"/>
    <col min="3073" max="3073" width="5.109375" style="1" customWidth="1"/>
    <col min="3074" max="3074" width="47.109375" style="1" customWidth="1"/>
    <col min="3075" max="3075" width="22" style="1" customWidth="1"/>
    <col min="3076" max="3076" width="23.6640625" style="1" customWidth="1"/>
    <col min="3077" max="3077" width="21.109375" style="1" customWidth="1"/>
    <col min="3078" max="3328" width="9.109375" style="1"/>
    <col min="3329" max="3329" width="5.109375" style="1" customWidth="1"/>
    <col min="3330" max="3330" width="47.109375" style="1" customWidth="1"/>
    <col min="3331" max="3331" width="22" style="1" customWidth="1"/>
    <col min="3332" max="3332" width="23.6640625" style="1" customWidth="1"/>
    <col min="3333" max="3333" width="21.109375" style="1" customWidth="1"/>
    <col min="3334" max="3584" width="9.109375" style="1"/>
    <col min="3585" max="3585" width="5.109375" style="1" customWidth="1"/>
    <col min="3586" max="3586" width="47.109375" style="1" customWidth="1"/>
    <col min="3587" max="3587" width="22" style="1" customWidth="1"/>
    <col min="3588" max="3588" width="23.6640625" style="1" customWidth="1"/>
    <col min="3589" max="3589" width="21.109375" style="1" customWidth="1"/>
    <col min="3590" max="3840" width="9.109375" style="1"/>
    <col min="3841" max="3841" width="5.109375" style="1" customWidth="1"/>
    <col min="3842" max="3842" width="47.109375" style="1" customWidth="1"/>
    <col min="3843" max="3843" width="22" style="1" customWidth="1"/>
    <col min="3844" max="3844" width="23.6640625" style="1" customWidth="1"/>
    <col min="3845" max="3845" width="21.109375" style="1" customWidth="1"/>
    <col min="3846" max="4096" width="9.109375" style="1"/>
    <col min="4097" max="4097" width="5.109375" style="1" customWidth="1"/>
    <col min="4098" max="4098" width="47.109375" style="1" customWidth="1"/>
    <col min="4099" max="4099" width="22" style="1" customWidth="1"/>
    <col min="4100" max="4100" width="23.6640625" style="1" customWidth="1"/>
    <col min="4101" max="4101" width="21.109375" style="1" customWidth="1"/>
    <col min="4102" max="4352" width="9.109375" style="1"/>
    <col min="4353" max="4353" width="5.109375" style="1" customWidth="1"/>
    <col min="4354" max="4354" width="47.109375" style="1" customWidth="1"/>
    <col min="4355" max="4355" width="22" style="1" customWidth="1"/>
    <col min="4356" max="4356" width="23.6640625" style="1" customWidth="1"/>
    <col min="4357" max="4357" width="21.109375" style="1" customWidth="1"/>
    <col min="4358" max="4608" width="9.109375" style="1"/>
    <col min="4609" max="4609" width="5.109375" style="1" customWidth="1"/>
    <col min="4610" max="4610" width="47.109375" style="1" customWidth="1"/>
    <col min="4611" max="4611" width="22" style="1" customWidth="1"/>
    <col min="4612" max="4612" width="23.6640625" style="1" customWidth="1"/>
    <col min="4613" max="4613" width="21.109375" style="1" customWidth="1"/>
    <col min="4614" max="4864" width="9.109375" style="1"/>
    <col min="4865" max="4865" width="5.109375" style="1" customWidth="1"/>
    <col min="4866" max="4866" width="47.109375" style="1" customWidth="1"/>
    <col min="4867" max="4867" width="22" style="1" customWidth="1"/>
    <col min="4868" max="4868" width="23.6640625" style="1" customWidth="1"/>
    <col min="4869" max="4869" width="21.109375" style="1" customWidth="1"/>
    <col min="4870" max="5120" width="9.109375" style="1"/>
    <col min="5121" max="5121" width="5.109375" style="1" customWidth="1"/>
    <col min="5122" max="5122" width="47.109375" style="1" customWidth="1"/>
    <col min="5123" max="5123" width="22" style="1" customWidth="1"/>
    <col min="5124" max="5124" width="23.6640625" style="1" customWidth="1"/>
    <col min="5125" max="5125" width="21.109375" style="1" customWidth="1"/>
    <col min="5126" max="5376" width="9.109375" style="1"/>
    <col min="5377" max="5377" width="5.109375" style="1" customWidth="1"/>
    <col min="5378" max="5378" width="47.109375" style="1" customWidth="1"/>
    <col min="5379" max="5379" width="22" style="1" customWidth="1"/>
    <col min="5380" max="5380" width="23.6640625" style="1" customWidth="1"/>
    <col min="5381" max="5381" width="21.109375" style="1" customWidth="1"/>
    <col min="5382" max="5632" width="9.109375" style="1"/>
    <col min="5633" max="5633" width="5.109375" style="1" customWidth="1"/>
    <col min="5634" max="5634" width="47.109375" style="1" customWidth="1"/>
    <col min="5635" max="5635" width="22" style="1" customWidth="1"/>
    <col min="5636" max="5636" width="23.6640625" style="1" customWidth="1"/>
    <col min="5637" max="5637" width="21.109375" style="1" customWidth="1"/>
    <col min="5638" max="5888" width="9.109375" style="1"/>
    <col min="5889" max="5889" width="5.109375" style="1" customWidth="1"/>
    <col min="5890" max="5890" width="47.109375" style="1" customWidth="1"/>
    <col min="5891" max="5891" width="22" style="1" customWidth="1"/>
    <col min="5892" max="5892" width="23.6640625" style="1" customWidth="1"/>
    <col min="5893" max="5893" width="21.109375" style="1" customWidth="1"/>
    <col min="5894" max="6144" width="9.109375" style="1"/>
    <col min="6145" max="6145" width="5.109375" style="1" customWidth="1"/>
    <col min="6146" max="6146" width="47.109375" style="1" customWidth="1"/>
    <col min="6147" max="6147" width="22" style="1" customWidth="1"/>
    <col min="6148" max="6148" width="23.6640625" style="1" customWidth="1"/>
    <col min="6149" max="6149" width="21.109375" style="1" customWidth="1"/>
    <col min="6150" max="6400" width="9.109375" style="1"/>
    <col min="6401" max="6401" width="5.109375" style="1" customWidth="1"/>
    <col min="6402" max="6402" width="47.109375" style="1" customWidth="1"/>
    <col min="6403" max="6403" width="22" style="1" customWidth="1"/>
    <col min="6404" max="6404" width="23.6640625" style="1" customWidth="1"/>
    <col min="6405" max="6405" width="21.109375" style="1" customWidth="1"/>
    <col min="6406" max="6656" width="9.109375" style="1"/>
    <col min="6657" max="6657" width="5.109375" style="1" customWidth="1"/>
    <col min="6658" max="6658" width="47.109375" style="1" customWidth="1"/>
    <col min="6659" max="6659" width="22" style="1" customWidth="1"/>
    <col min="6660" max="6660" width="23.6640625" style="1" customWidth="1"/>
    <col min="6661" max="6661" width="21.109375" style="1" customWidth="1"/>
    <col min="6662" max="6912" width="9.109375" style="1"/>
    <col min="6913" max="6913" width="5.109375" style="1" customWidth="1"/>
    <col min="6914" max="6914" width="47.109375" style="1" customWidth="1"/>
    <col min="6915" max="6915" width="22" style="1" customWidth="1"/>
    <col min="6916" max="6916" width="23.6640625" style="1" customWidth="1"/>
    <col min="6917" max="6917" width="21.109375" style="1" customWidth="1"/>
    <col min="6918" max="7168" width="9.109375" style="1"/>
    <col min="7169" max="7169" width="5.109375" style="1" customWidth="1"/>
    <col min="7170" max="7170" width="47.109375" style="1" customWidth="1"/>
    <col min="7171" max="7171" width="22" style="1" customWidth="1"/>
    <col min="7172" max="7172" width="23.6640625" style="1" customWidth="1"/>
    <col min="7173" max="7173" width="21.109375" style="1" customWidth="1"/>
    <col min="7174" max="7424" width="9.109375" style="1"/>
    <col min="7425" max="7425" width="5.109375" style="1" customWidth="1"/>
    <col min="7426" max="7426" width="47.109375" style="1" customWidth="1"/>
    <col min="7427" max="7427" width="22" style="1" customWidth="1"/>
    <col min="7428" max="7428" width="23.6640625" style="1" customWidth="1"/>
    <col min="7429" max="7429" width="21.109375" style="1" customWidth="1"/>
    <col min="7430" max="7680" width="9.109375" style="1"/>
    <col min="7681" max="7681" width="5.109375" style="1" customWidth="1"/>
    <col min="7682" max="7682" width="47.109375" style="1" customWidth="1"/>
    <col min="7683" max="7683" width="22" style="1" customWidth="1"/>
    <col min="7684" max="7684" width="23.6640625" style="1" customWidth="1"/>
    <col min="7685" max="7685" width="21.109375" style="1" customWidth="1"/>
    <col min="7686" max="7936" width="9.109375" style="1"/>
    <col min="7937" max="7937" width="5.109375" style="1" customWidth="1"/>
    <col min="7938" max="7938" width="47.109375" style="1" customWidth="1"/>
    <col min="7939" max="7939" width="22" style="1" customWidth="1"/>
    <col min="7940" max="7940" width="23.6640625" style="1" customWidth="1"/>
    <col min="7941" max="7941" width="21.109375" style="1" customWidth="1"/>
    <col min="7942" max="8192" width="9.109375" style="1"/>
    <col min="8193" max="8193" width="5.109375" style="1" customWidth="1"/>
    <col min="8194" max="8194" width="47.109375" style="1" customWidth="1"/>
    <col min="8195" max="8195" width="22" style="1" customWidth="1"/>
    <col min="8196" max="8196" width="23.6640625" style="1" customWidth="1"/>
    <col min="8197" max="8197" width="21.109375" style="1" customWidth="1"/>
    <col min="8198" max="8448" width="9.109375" style="1"/>
    <col min="8449" max="8449" width="5.109375" style="1" customWidth="1"/>
    <col min="8450" max="8450" width="47.109375" style="1" customWidth="1"/>
    <col min="8451" max="8451" width="22" style="1" customWidth="1"/>
    <col min="8452" max="8452" width="23.6640625" style="1" customWidth="1"/>
    <col min="8453" max="8453" width="21.109375" style="1" customWidth="1"/>
    <col min="8454" max="8704" width="9.109375" style="1"/>
    <col min="8705" max="8705" width="5.109375" style="1" customWidth="1"/>
    <col min="8706" max="8706" width="47.109375" style="1" customWidth="1"/>
    <col min="8707" max="8707" width="22" style="1" customWidth="1"/>
    <col min="8708" max="8708" width="23.6640625" style="1" customWidth="1"/>
    <col min="8709" max="8709" width="21.109375" style="1" customWidth="1"/>
    <col min="8710" max="8960" width="9.109375" style="1"/>
    <col min="8961" max="8961" width="5.109375" style="1" customWidth="1"/>
    <col min="8962" max="8962" width="47.109375" style="1" customWidth="1"/>
    <col min="8963" max="8963" width="22" style="1" customWidth="1"/>
    <col min="8964" max="8964" width="23.6640625" style="1" customWidth="1"/>
    <col min="8965" max="8965" width="21.109375" style="1" customWidth="1"/>
    <col min="8966" max="9216" width="9.109375" style="1"/>
    <col min="9217" max="9217" width="5.109375" style="1" customWidth="1"/>
    <col min="9218" max="9218" width="47.109375" style="1" customWidth="1"/>
    <col min="9219" max="9219" width="22" style="1" customWidth="1"/>
    <col min="9220" max="9220" width="23.6640625" style="1" customWidth="1"/>
    <col min="9221" max="9221" width="21.109375" style="1" customWidth="1"/>
    <col min="9222" max="9472" width="9.109375" style="1"/>
    <col min="9473" max="9473" width="5.109375" style="1" customWidth="1"/>
    <col min="9474" max="9474" width="47.109375" style="1" customWidth="1"/>
    <col min="9475" max="9475" width="22" style="1" customWidth="1"/>
    <col min="9476" max="9476" width="23.6640625" style="1" customWidth="1"/>
    <col min="9477" max="9477" width="21.109375" style="1" customWidth="1"/>
    <col min="9478" max="9728" width="9.109375" style="1"/>
    <col min="9729" max="9729" width="5.109375" style="1" customWidth="1"/>
    <col min="9730" max="9730" width="47.109375" style="1" customWidth="1"/>
    <col min="9731" max="9731" width="22" style="1" customWidth="1"/>
    <col min="9732" max="9732" width="23.6640625" style="1" customWidth="1"/>
    <col min="9733" max="9733" width="21.109375" style="1" customWidth="1"/>
    <col min="9734" max="9984" width="9.109375" style="1"/>
    <col min="9985" max="9985" width="5.109375" style="1" customWidth="1"/>
    <col min="9986" max="9986" width="47.109375" style="1" customWidth="1"/>
    <col min="9987" max="9987" width="22" style="1" customWidth="1"/>
    <col min="9988" max="9988" width="23.6640625" style="1" customWidth="1"/>
    <col min="9989" max="9989" width="21.109375" style="1" customWidth="1"/>
    <col min="9990" max="10240" width="9.109375" style="1"/>
    <col min="10241" max="10241" width="5.109375" style="1" customWidth="1"/>
    <col min="10242" max="10242" width="47.109375" style="1" customWidth="1"/>
    <col min="10243" max="10243" width="22" style="1" customWidth="1"/>
    <col min="10244" max="10244" width="23.6640625" style="1" customWidth="1"/>
    <col min="10245" max="10245" width="21.109375" style="1" customWidth="1"/>
    <col min="10246" max="10496" width="9.109375" style="1"/>
    <col min="10497" max="10497" width="5.109375" style="1" customWidth="1"/>
    <col min="10498" max="10498" width="47.109375" style="1" customWidth="1"/>
    <col min="10499" max="10499" width="22" style="1" customWidth="1"/>
    <col min="10500" max="10500" width="23.6640625" style="1" customWidth="1"/>
    <col min="10501" max="10501" width="21.109375" style="1" customWidth="1"/>
    <col min="10502" max="10752" width="9.109375" style="1"/>
    <col min="10753" max="10753" width="5.109375" style="1" customWidth="1"/>
    <col min="10754" max="10754" width="47.109375" style="1" customWidth="1"/>
    <col min="10755" max="10755" width="22" style="1" customWidth="1"/>
    <col min="10756" max="10756" width="23.6640625" style="1" customWidth="1"/>
    <col min="10757" max="10757" width="21.109375" style="1" customWidth="1"/>
    <col min="10758" max="11008" width="9.109375" style="1"/>
    <col min="11009" max="11009" width="5.109375" style="1" customWidth="1"/>
    <col min="11010" max="11010" width="47.109375" style="1" customWidth="1"/>
    <col min="11011" max="11011" width="22" style="1" customWidth="1"/>
    <col min="11012" max="11012" width="23.6640625" style="1" customWidth="1"/>
    <col min="11013" max="11013" width="21.109375" style="1" customWidth="1"/>
    <col min="11014" max="11264" width="9.109375" style="1"/>
    <col min="11265" max="11265" width="5.109375" style="1" customWidth="1"/>
    <col min="11266" max="11266" width="47.109375" style="1" customWidth="1"/>
    <col min="11267" max="11267" width="22" style="1" customWidth="1"/>
    <col min="11268" max="11268" width="23.6640625" style="1" customWidth="1"/>
    <col min="11269" max="11269" width="21.109375" style="1" customWidth="1"/>
    <col min="11270" max="11520" width="9.109375" style="1"/>
    <col min="11521" max="11521" width="5.109375" style="1" customWidth="1"/>
    <col min="11522" max="11522" width="47.109375" style="1" customWidth="1"/>
    <col min="11523" max="11523" width="22" style="1" customWidth="1"/>
    <col min="11524" max="11524" width="23.6640625" style="1" customWidth="1"/>
    <col min="11525" max="11525" width="21.109375" style="1" customWidth="1"/>
    <col min="11526" max="11776" width="9.109375" style="1"/>
    <col min="11777" max="11777" width="5.109375" style="1" customWidth="1"/>
    <col min="11778" max="11778" width="47.109375" style="1" customWidth="1"/>
    <col min="11779" max="11779" width="22" style="1" customWidth="1"/>
    <col min="11780" max="11780" width="23.6640625" style="1" customWidth="1"/>
    <col min="11781" max="11781" width="21.109375" style="1" customWidth="1"/>
    <col min="11782" max="12032" width="9.109375" style="1"/>
    <col min="12033" max="12033" width="5.109375" style="1" customWidth="1"/>
    <col min="12034" max="12034" width="47.109375" style="1" customWidth="1"/>
    <col min="12035" max="12035" width="22" style="1" customWidth="1"/>
    <col min="12036" max="12036" width="23.6640625" style="1" customWidth="1"/>
    <col min="12037" max="12037" width="21.109375" style="1" customWidth="1"/>
    <col min="12038" max="12288" width="9.109375" style="1"/>
    <col min="12289" max="12289" width="5.109375" style="1" customWidth="1"/>
    <col min="12290" max="12290" width="47.109375" style="1" customWidth="1"/>
    <col min="12291" max="12291" width="22" style="1" customWidth="1"/>
    <col min="12292" max="12292" width="23.6640625" style="1" customWidth="1"/>
    <col min="12293" max="12293" width="21.109375" style="1" customWidth="1"/>
    <col min="12294" max="12544" width="9.109375" style="1"/>
    <col min="12545" max="12545" width="5.109375" style="1" customWidth="1"/>
    <col min="12546" max="12546" width="47.109375" style="1" customWidth="1"/>
    <col min="12547" max="12547" width="22" style="1" customWidth="1"/>
    <col min="12548" max="12548" width="23.6640625" style="1" customWidth="1"/>
    <col min="12549" max="12549" width="21.109375" style="1" customWidth="1"/>
    <col min="12550" max="12800" width="9.109375" style="1"/>
    <col min="12801" max="12801" width="5.109375" style="1" customWidth="1"/>
    <col min="12802" max="12802" width="47.109375" style="1" customWidth="1"/>
    <col min="12803" max="12803" width="22" style="1" customWidth="1"/>
    <col min="12804" max="12804" width="23.6640625" style="1" customWidth="1"/>
    <col min="12805" max="12805" width="21.109375" style="1" customWidth="1"/>
    <col min="12806" max="13056" width="9.109375" style="1"/>
    <col min="13057" max="13057" width="5.109375" style="1" customWidth="1"/>
    <col min="13058" max="13058" width="47.109375" style="1" customWidth="1"/>
    <col min="13059" max="13059" width="22" style="1" customWidth="1"/>
    <col min="13060" max="13060" width="23.6640625" style="1" customWidth="1"/>
    <col min="13061" max="13061" width="21.109375" style="1" customWidth="1"/>
    <col min="13062" max="13312" width="9.109375" style="1"/>
    <col min="13313" max="13313" width="5.109375" style="1" customWidth="1"/>
    <col min="13314" max="13314" width="47.109375" style="1" customWidth="1"/>
    <col min="13315" max="13315" width="22" style="1" customWidth="1"/>
    <col min="13316" max="13316" width="23.6640625" style="1" customWidth="1"/>
    <col min="13317" max="13317" width="21.109375" style="1" customWidth="1"/>
    <col min="13318" max="13568" width="9.109375" style="1"/>
    <col min="13569" max="13569" width="5.109375" style="1" customWidth="1"/>
    <col min="13570" max="13570" width="47.109375" style="1" customWidth="1"/>
    <col min="13571" max="13571" width="22" style="1" customWidth="1"/>
    <col min="13572" max="13572" width="23.6640625" style="1" customWidth="1"/>
    <col min="13573" max="13573" width="21.109375" style="1" customWidth="1"/>
    <col min="13574" max="13824" width="9.109375" style="1"/>
    <col min="13825" max="13825" width="5.109375" style="1" customWidth="1"/>
    <col min="13826" max="13826" width="47.109375" style="1" customWidth="1"/>
    <col min="13827" max="13827" width="22" style="1" customWidth="1"/>
    <col min="13828" max="13828" width="23.6640625" style="1" customWidth="1"/>
    <col min="13829" max="13829" width="21.109375" style="1" customWidth="1"/>
    <col min="13830" max="14080" width="9.109375" style="1"/>
    <col min="14081" max="14081" width="5.109375" style="1" customWidth="1"/>
    <col min="14082" max="14082" width="47.109375" style="1" customWidth="1"/>
    <col min="14083" max="14083" width="22" style="1" customWidth="1"/>
    <col min="14084" max="14084" width="23.6640625" style="1" customWidth="1"/>
    <col min="14085" max="14085" width="21.109375" style="1" customWidth="1"/>
    <col min="14086" max="14336" width="9.109375" style="1"/>
    <col min="14337" max="14337" width="5.109375" style="1" customWidth="1"/>
    <col min="14338" max="14338" width="47.109375" style="1" customWidth="1"/>
    <col min="14339" max="14339" width="22" style="1" customWidth="1"/>
    <col min="14340" max="14340" width="23.6640625" style="1" customWidth="1"/>
    <col min="14341" max="14341" width="21.109375" style="1" customWidth="1"/>
    <col min="14342" max="14592" width="9.109375" style="1"/>
    <col min="14593" max="14593" width="5.109375" style="1" customWidth="1"/>
    <col min="14594" max="14594" width="47.109375" style="1" customWidth="1"/>
    <col min="14595" max="14595" width="22" style="1" customWidth="1"/>
    <col min="14596" max="14596" width="23.6640625" style="1" customWidth="1"/>
    <col min="14597" max="14597" width="21.109375" style="1" customWidth="1"/>
    <col min="14598" max="14848" width="9.109375" style="1"/>
    <col min="14849" max="14849" width="5.109375" style="1" customWidth="1"/>
    <col min="14850" max="14850" width="47.109375" style="1" customWidth="1"/>
    <col min="14851" max="14851" width="22" style="1" customWidth="1"/>
    <col min="14852" max="14852" width="23.6640625" style="1" customWidth="1"/>
    <col min="14853" max="14853" width="21.109375" style="1" customWidth="1"/>
    <col min="14854" max="15104" width="9.109375" style="1"/>
    <col min="15105" max="15105" width="5.109375" style="1" customWidth="1"/>
    <col min="15106" max="15106" width="47.109375" style="1" customWidth="1"/>
    <col min="15107" max="15107" width="22" style="1" customWidth="1"/>
    <col min="15108" max="15108" width="23.6640625" style="1" customWidth="1"/>
    <col min="15109" max="15109" width="21.109375" style="1" customWidth="1"/>
    <col min="15110" max="15360" width="9.109375" style="1"/>
    <col min="15361" max="15361" width="5.109375" style="1" customWidth="1"/>
    <col min="15362" max="15362" width="47.109375" style="1" customWidth="1"/>
    <col min="15363" max="15363" width="22" style="1" customWidth="1"/>
    <col min="15364" max="15364" width="23.6640625" style="1" customWidth="1"/>
    <col min="15365" max="15365" width="21.109375" style="1" customWidth="1"/>
    <col min="15366" max="15616" width="9.109375" style="1"/>
    <col min="15617" max="15617" width="5.109375" style="1" customWidth="1"/>
    <col min="15618" max="15618" width="47.109375" style="1" customWidth="1"/>
    <col min="15619" max="15619" width="22" style="1" customWidth="1"/>
    <col min="15620" max="15620" width="23.6640625" style="1" customWidth="1"/>
    <col min="15621" max="15621" width="21.109375" style="1" customWidth="1"/>
    <col min="15622" max="15872" width="9.109375" style="1"/>
    <col min="15873" max="15873" width="5.109375" style="1" customWidth="1"/>
    <col min="15874" max="15874" width="47.109375" style="1" customWidth="1"/>
    <col min="15875" max="15875" width="22" style="1" customWidth="1"/>
    <col min="15876" max="15876" width="23.6640625" style="1" customWidth="1"/>
    <col min="15877" max="15877" width="21.109375" style="1" customWidth="1"/>
    <col min="15878" max="16128" width="9.109375" style="1"/>
    <col min="16129" max="16129" width="5.109375" style="1" customWidth="1"/>
    <col min="16130" max="16130" width="47.109375" style="1" customWidth="1"/>
    <col min="16131" max="16131" width="22" style="1" customWidth="1"/>
    <col min="16132" max="16132" width="23.6640625" style="1" customWidth="1"/>
    <col min="16133" max="16133" width="21.109375" style="1" customWidth="1"/>
    <col min="16134" max="16384" width="9.109375" style="1"/>
  </cols>
  <sheetData>
    <row r="1" spans="1:5" ht="21" customHeight="1" x14ac:dyDescent="0.3">
      <c r="E1" s="10" t="s">
        <v>44</v>
      </c>
    </row>
    <row r="2" spans="1:5" ht="69" customHeight="1" x14ac:dyDescent="0.25">
      <c r="A2" s="503" t="s">
        <v>334</v>
      </c>
      <c r="B2" s="503"/>
      <c r="C2" s="503"/>
      <c r="D2" s="503"/>
      <c r="E2" s="503"/>
    </row>
    <row r="3" spans="1:5" ht="18.75" customHeight="1" x14ac:dyDescent="0.3">
      <c r="E3" s="2" t="s">
        <v>54</v>
      </c>
    </row>
    <row r="4" spans="1:5" ht="15" customHeight="1" x14ac:dyDescent="0.25">
      <c r="A4" s="504" t="s">
        <v>0</v>
      </c>
      <c r="B4" s="504" t="s">
        <v>179</v>
      </c>
      <c r="C4" s="505" t="s">
        <v>11</v>
      </c>
      <c r="D4" s="506" t="s">
        <v>45</v>
      </c>
      <c r="E4" s="505" t="s">
        <v>12</v>
      </c>
    </row>
    <row r="5" spans="1:5" ht="66.75" customHeight="1" x14ac:dyDescent="0.25">
      <c r="A5" s="504"/>
      <c r="B5" s="504"/>
      <c r="C5" s="505"/>
      <c r="D5" s="506"/>
      <c r="E5" s="505"/>
    </row>
    <row r="6" spans="1:5" x14ac:dyDescent="0.3">
      <c r="A6" s="11">
        <v>1</v>
      </c>
      <c r="B6" s="11">
        <v>2</v>
      </c>
      <c r="C6" s="3">
        <v>3</v>
      </c>
      <c r="D6" s="3">
        <v>4</v>
      </c>
      <c r="E6" s="3">
        <v>5</v>
      </c>
    </row>
    <row r="7" spans="1:5" x14ac:dyDescent="0.3">
      <c r="A7" s="12">
        <v>1</v>
      </c>
      <c r="B7" s="6" t="s">
        <v>30</v>
      </c>
      <c r="C7" s="13">
        <v>144759</v>
      </c>
      <c r="D7" s="13">
        <v>144759</v>
      </c>
      <c r="E7" s="13">
        <v>0</v>
      </c>
    </row>
    <row r="8" spans="1:5" x14ac:dyDescent="0.3">
      <c r="A8" s="12">
        <v>2</v>
      </c>
      <c r="B8" s="6" t="s">
        <v>19</v>
      </c>
      <c r="C8" s="13">
        <v>467644</v>
      </c>
      <c r="D8" s="13">
        <v>467644</v>
      </c>
      <c r="E8" s="13">
        <v>0</v>
      </c>
    </row>
    <row r="9" spans="1:5" x14ac:dyDescent="0.3">
      <c r="A9" s="12">
        <v>3</v>
      </c>
      <c r="B9" s="6" t="s">
        <v>15</v>
      </c>
      <c r="C9" s="13">
        <v>213089</v>
      </c>
      <c r="D9" s="13">
        <v>213089</v>
      </c>
      <c r="E9" s="13">
        <v>0</v>
      </c>
    </row>
    <row r="10" spans="1:5" x14ac:dyDescent="0.3">
      <c r="A10" s="12">
        <v>4</v>
      </c>
      <c r="B10" s="7" t="s">
        <v>16</v>
      </c>
      <c r="C10" s="13">
        <v>231528</v>
      </c>
      <c r="D10" s="13">
        <v>231528</v>
      </c>
      <c r="E10" s="13">
        <v>0</v>
      </c>
    </row>
    <row r="11" spans="1:5" x14ac:dyDescent="0.3">
      <c r="A11" s="12">
        <v>5</v>
      </c>
      <c r="B11" s="7" t="s">
        <v>14</v>
      </c>
      <c r="C11" s="13">
        <v>161825</v>
      </c>
      <c r="D11" s="13">
        <v>161825</v>
      </c>
      <c r="E11" s="13">
        <v>0</v>
      </c>
    </row>
    <row r="12" spans="1:5" x14ac:dyDescent="0.3">
      <c r="A12" s="12">
        <v>6</v>
      </c>
      <c r="B12" s="7" t="s">
        <v>13</v>
      </c>
      <c r="C12" s="13">
        <v>173535</v>
      </c>
      <c r="D12" s="13">
        <v>173535</v>
      </c>
      <c r="E12" s="13">
        <v>0</v>
      </c>
    </row>
    <row r="13" spans="1:5" x14ac:dyDescent="0.3">
      <c r="A13" s="12">
        <v>7</v>
      </c>
      <c r="B13" s="7" t="s">
        <v>17</v>
      </c>
      <c r="C13" s="13">
        <v>115074</v>
      </c>
      <c r="D13" s="13">
        <v>75501</v>
      </c>
      <c r="E13" s="13">
        <v>39573</v>
      </c>
    </row>
    <row r="14" spans="1:5" x14ac:dyDescent="0.3">
      <c r="A14" s="12">
        <v>8</v>
      </c>
      <c r="B14" s="7" t="s">
        <v>35</v>
      </c>
      <c r="C14" s="13">
        <v>68099</v>
      </c>
      <c r="D14" s="13">
        <v>68099</v>
      </c>
      <c r="E14" s="13">
        <v>0</v>
      </c>
    </row>
    <row r="15" spans="1:5" x14ac:dyDescent="0.3">
      <c r="A15" s="12">
        <v>9</v>
      </c>
      <c r="B15" s="8" t="s">
        <v>18</v>
      </c>
      <c r="C15" s="13">
        <v>123206</v>
      </c>
      <c r="D15" s="13">
        <v>61447</v>
      </c>
      <c r="E15" s="13">
        <v>61759</v>
      </c>
    </row>
    <row r="16" spans="1:5" x14ac:dyDescent="0.3">
      <c r="A16" s="12">
        <v>10</v>
      </c>
      <c r="B16" s="8" t="s">
        <v>36</v>
      </c>
      <c r="C16" s="13">
        <v>72752</v>
      </c>
      <c r="D16" s="13">
        <v>22126</v>
      </c>
      <c r="E16" s="13">
        <v>50626</v>
      </c>
    </row>
    <row r="17" spans="1:5" x14ac:dyDescent="0.3">
      <c r="A17" s="12">
        <v>11</v>
      </c>
      <c r="B17" s="9" t="s">
        <v>28</v>
      </c>
      <c r="C17" s="13">
        <v>131206</v>
      </c>
      <c r="D17" s="13">
        <v>80341</v>
      </c>
      <c r="E17" s="13">
        <v>50865</v>
      </c>
    </row>
    <row r="18" spans="1:5" x14ac:dyDescent="0.3">
      <c r="A18" s="12">
        <v>12</v>
      </c>
      <c r="B18" s="9" t="s">
        <v>37</v>
      </c>
      <c r="C18" s="13">
        <v>108710</v>
      </c>
      <c r="D18" s="13">
        <v>108710</v>
      </c>
      <c r="E18" s="13">
        <v>0</v>
      </c>
    </row>
    <row r="19" spans="1:5" x14ac:dyDescent="0.3">
      <c r="A19" s="12">
        <v>13</v>
      </c>
      <c r="B19" s="9" t="s">
        <v>38</v>
      </c>
      <c r="C19" s="13">
        <v>94380</v>
      </c>
      <c r="D19" s="13">
        <v>94380</v>
      </c>
      <c r="E19" s="13">
        <v>0</v>
      </c>
    </row>
    <row r="20" spans="1:5" x14ac:dyDescent="0.3">
      <c r="A20" s="12">
        <v>14</v>
      </c>
      <c r="B20" s="9" t="s">
        <v>39</v>
      </c>
      <c r="C20" s="13">
        <v>180792</v>
      </c>
      <c r="D20" s="13">
        <v>180792</v>
      </c>
      <c r="E20" s="13">
        <v>0</v>
      </c>
    </row>
    <row r="21" spans="1:5" x14ac:dyDescent="0.3">
      <c r="A21" s="12">
        <v>15</v>
      </c>
      <c r="B21" s="9" t="s">
        <v>23</v>
      </c>
      <c r="C21" s="13">
        <v>117650</v>
      </c>
      <c r="D21" s="13">
        <v>50016</v>
      </c>
      <c r="E21" s="13">
        <v>67634</v>
      </c>
    </row>
    <row r="22" spans="1:5" x14ac:dyDescent="0.3">
      <c r="A22" s="12">
        <v>16</v>
      </c>
      <c r="B22" s="9" t="s">
        <v>27</v>
      </c>
      <c r="C22" s="13">
        <v>79629</v>
      </c>
      <c r="D22" s="13">
        <v>25879</v>
      </c>
      <c r="E22" s="13">
        <v>53750</v>
      </c>
    </row>
    <row r="23" spans="1:5" x14ac:dyDescent="0.3">
      <c r="A23" s="12">
        <v>17</v>
      </c>
      <c r="B23" s="9" t="s">
        <v>31</v>
      </c>
      <c r="C23" s="13">
        <v>218503</v>
      </c>
      <c r="D23" s="13">
        <v>179850</v>
      </c>
      <c r="E23" s="13">
        <v>38653</v>
      </c>
    </row>
    <row r="24" spans="1:5" x14ac:dyDescent="0.3">
      <c r="A24" s="12">
        <v>18</v>
      </c>
      <c r="B24" s="9" t="s">
        <v>40</v>
      </c>
      <c r="C24" s="13">
        <v>164946</v>
      </c>
      <c r="D24" s="13">
        <v>70266</v>
      </c>
      <c r="E24" s="13">
        <v>94680</v>
      </c>
    </row>
    <row r="25" spans="1:5" x14ac:dyDescent="0.3">
      <c r="A25" s="12">
        <v>19</v>
      </c>
      <c r="B25" s="9" t="s">
        <v>32</v>
      </c>
      <c r="C25" s="13">
        <v>69213</v>
      </c>
      <c r="D25" s="13">
        <v>21074</v>
      </c>
      <c r="E25" s="13">
        <v>48139</v>
      </c>
    </row>
    <row r="26" spans="1:5" x14ac:dyDescent="0.3">
      <c r="A26" s="12">
        <v>20</v>
      </c>
      <c r="B26" s="9" t="s">
        <v>26</v>
      </c>
      <c r="C26" s="13">
        <v>154582</v>
      </c>
      <c r="D26" s="13">
        <v>41241</v>
      </c>
      <c r="E26" s="13">
        <v>113341</v>
      </c>
    </row>
    <row r="27" spans="1:5" x14ac:dyDescent="0.3">
      <c r="A27" s="12">
        <v>21</v>
      </c>
      <c r="B27" s="9" t="s">
        <v>25</v>
      </c>
      <c r="C27" s="13">
        <v>88945</v>
      </c>
      <c r="D27" s="13">
        <v>35809</v>
      </c>
      <c r="E27" s="13">
        <v>53136</v>
      </c>
    </row>
    <row r="28" spans="1:5" x14ac:dyDescent="0.3">
      <c r="A28" s="12">
        <v>22</v>
      </c>
      <c r="B28" s="7" t="s">
        <v>33</v>
      </c>
      <c r="C28" s="13">
        <v>198970</v>
      </c>
      <c r="D28" s="13">
        <v>50279</v>
      </c>
      <c r="E28" s="13">
        <v>148691</v>
      </c>
    </row>
    <row r="29" spans="1:5" x14ac:dyDescent="0.3">
      <c r="A29" s="12">
        <v>23</v>
      </c>
      <c r="B29" s="7" t="s">
        <v>41</v>
      </c>
      <c r="C29" s="13">
        <v>163260</v>
      </c>
      <c r="D29" s="13">
        <v>163260</v>
      </c>
      <c r="E29" s="13">
        <v>0</v>
      </c>
    </row>
    <row r="30" spans="1:5" x14ac:dyDescent="0.3">
      <c r="A30" s="12">
        <v>24</v>
      </c>
      <c r="B30" s="7" t="s">
        <v>24</v>
      </c>
      <c r="C30" s="13">
        <v>92972</v>
      </c>
      <c r="D30" s="13">
        <v>28818</v>
      </c>
      <c r="E30" s="13">
        <v>64154</v>
      </c>
    </row>
    <row r="31" spans="1:5" x14ac:dyDescent="0.3">
      <c r="A31" s="12">
        <v>25</v>
      </c>
      <c r="B31" s="7" t="s">
        <v>22</v>
      </c>
      <c r="C31" s="13">
        <v>114762</v>
      </c>
      <c r="D31" s="13">
        <v>75878</v>
      </c>
      <c r="E31" s="13">
        <v>38884</v>
      </c>
    </row>
    <row r="32" spans="1:5" x14ac:dyDescent="0.3">
      <c r="A32" s="12">
        <v>26</v>
      </c>
      <c r="B32" s="7" t="s">
        <v>42</v>
      </c>
      <c r="C32" s="13">
        <v>120963</v>
      </c>
      <c r="D32" s="13">
        <v>61311</v>
      </c>
      <c r="E32" s="13">
        <v>59652</v>
      </c>
    </row>
    <row r="33" spans="1:5" x14ac:dyDescent="0.3">
      <c r="A33" s="12">
        <v>27</v>
      </c>
      <c r="B33" s="7" t="s">
        <v>34</v>
      </c>
      <c r="C33" s="13">
        <v>149706</v>
      </c>
      <c r="D33" s="13">
        <v>47179</v>
      </c>
      <c r="E33" s="13">
        <v>102527</v>
      </c>
    </row>
    <row r="34" spans="1:5" x14ac:dyDescent="0.3">
      <c r="A34" s="12">
        <v>28</v>
      </c>
      <c r="B34" s="7" t="s">
        <v>43</v>
      </c>
      <c r="C34" s="13">
        <v>190174</v>
      </c>
      <c r="D34" s="13">
        <v>136096</v>
      </c>
      <c r="E34" s="13">
        <v>54078</v>
      </c>
    </row>
    <row r="35" spans="1:5" x14ac:dyDescent="0.3">
      <c r="A35" s="12">
        <v>29</v>
      </c>
      <c r="B35" s="7" t="s">
        <v>2</v>
      </c>
      <c r="C35" s="13">
        <v>108957</v>
      </c>
      <c r="D35" s="13">
        <v>108957</v>
      </c>
      <c r="E35" s="13">
        <v>0</v>
      </c>
    </row>
    <row r="36" spans="1:5" x14ac:dyDescent="0.3">
      <c r="A36" s="12">
        <v>30</v>
      </c>
      <c r="B36" s="7" t="s">
        <v>3</v>
      </c>
      <c r="C36" s="13">
        <v>98299</v>
      </c>
      <c r="D36" s="13">
        <v>98299</v>
      </c>
      <c r="E36" s="13">
        <v>0</v>
      </c>
    </row>
    <row r="37" spans="1:5" x14ac:dyDescent="0.3">
      <c r="A37" s="12">
        <v>31</v>
      </c>
      <c r="B37" s="7" t="s">
        <v>4</v>
      </c>
      <c r="C37" s="13">
        <v>19426</v>
      </c>
      <c r="D37" s="13">
        <v>19426</v>
      </c>
      <c r="E37" s="13">
        <v>0</v>
      </c>
    </row>
    <row r="38" spans="1:5" x14ac:dyDescent="0.3">
      <c r="A38" s="12">
        <v>32</v>
      </c>
      <c r="B38" s="7" t="s">
        <v>5</v>
      </c>
      <c r="C38" s="13">
        <v>121194</v>
      </c>
      <c r="D38" s="13">
        <v>121194</v>
      </c>
      <c r="E38" s="13">
        <v>0</v>
      </c>
    </row>
    <row r="39" spans="1:5" x14ac:dyDescent="0.3">
      <c r="A39" s="12">
        <v>33</v>
      </c>
      <c r="B39" s="7" t="s">
        <v>6</v>
      </c>
      <c r="C39" s="13">
        <v>129745</v>
      </c>
      <c r="D39" s="13">
        <v>129745</v>
      </c>
      <c r="E39" s="13">
        <v>0</v>
      </c>
    </row>
    <row r="40" spans="1:5" x14ac:dyDescent="0.3">
      <c r="A40" s="12">
        <v>34</v>
      </c>
      <c r="B40" s="7" t="s">
        <v>7</v>
      </c>
      <c r="C40" s="13">
        <v>127427</v>
      </c>
      <c r="D40" s="13">
        <v>114833</v>
      </c>
      <c r="E40" s="13">
        <v>12594</v>
      </c>
    </row>
    <row r="41" spans="1:5" x14ac:dyDescent="0.3">
      <c r="A41" s="12">
        <v>35</v>
      </c>
      <c r="B41" s="7" t="s">
        <v>8</v>
      </c>
      <c r="C41" s="13">
        <v>137595</v>
      </c>
      <c r="D41" s="13">
        <v>107794</v>
      </c>
      <c r="E41" s="13">
        <v>29801</v>
      </c>
    </row>
    <row r="42" spans="1:5" x14ac:dyDescent="0.3">
      <c r="A42" s="12">
        <v>36</v>
      </c>
      <c r="B42" s="7" t="s">
        <v>9</v>
      </c>
      <c r="C42" s="13">
        <v>128787</v>
      </c>
      <c r="D42" s="13">
        <v>128787</v>
      </c>
      <c r="E42" s="13">
        <v>0</v>
      </c>
    </row>
    <row r="43" spans="1:5" x14ac:dyDescent="0.3">
      <c r="A43" s="12">
        <v>37</v>
      </c>
      <c r="B43" s="7" t="s">
        <v>10</v>
      </c>
      <c r="C43" s="13">
        <v>112844</v>
      </c>
      <c r="D43" s="13">
        <v>37821</v>
      </c>
      <c r="E43" s="13">
        <v>75023</v>
      </c>
    </row>
    <row r="44" spans="1:5" x14ac:dyDescent="0.3">
      <c r="A44" s="12">
        <v>38</v>
      </c>
      <c r="B44" s="7" t="s">
        <v>20</v>
      </c>
      <c r="C44" s="13">
        <v>48334</v>
      </c>
      <c r="D44" s="13">
        <v>48334</v>
      </c>
      <c r="E44" s="13">
        <v>0</v>
      </c>
    </row>
    <row r="45" spans="1:5" x14ac:dyDescent="0.3">
      <c r="A45" s="12"/>
      <c r="B45" s="14" t="s">
        <v>46</v>
      </c>
      <c r="C45" s="13">
        <v>367010</v>
      </c>
      <c r="D45" s="13">
        <v>367010</v>
      </c>
      <c r="E45" s="13">
        <v>0</v>
      </c>
    </row>
    <row r="46" spans="1:5" x14ac:dyDescent="0.3">
      <c r="A46" s="15"/>
      <c r="B46" s="16" t="s">
        <v>1</v>
      </c>
      <c r="C46" s="17">
        <v>5610492</v>
      </c>
      <c r="D46" s="17">
        <v>4352932</v>
      </c>
      <c r="E46" s="17">
        <v>1257560</v>
      </c>
    </row>
    <row r="47" spans="1:5" x14ac:dyDescent="0.3">
      <c r="D47" s="18"/>
    </row>
    <row r="48" spans="1:5" x14ac:dyDescent="0.3">
      <c r="C48" s="18"/>
      <c r="D48" s="18"/>
      <c r="E48" s="18"/>
    </row>
    <row r="49" spans="4:4" x14ac:dyDescent="0.3">
      <c r="D49" s="18"/>
    </row>
  </sheetData>
  <mergeCells count="6">
    <mergeCell ref="A2:E2"/>
    <mergeCell ref="A4:A5"/>
    <mergeCell ref="B4:B5"/>
    <mergeCell ref="C4:C5"/>
    <mergeCell ref="D4:D5"/>
    <mergeCell ref="E4:E5"/>
  </mergeCells>
  <printOptions horizontalCentered="1"/>
  <pageMargins left="0.62992125984251968" right="0.43307086614173229" top="0.51181102362204722" bottom="0.6692913385826772" header="0" footer="0"/>
  <pageSetup paperSize="9" scale="88" fitToHeight="0" orientation="portrait" r:id="rId1"/>
  <headerFooter alignWithMargins="0">
    <oddFooter>&amp;L&amp;"Times New Roman,обычный"&amp;8&amp;Z&amp;F</oddFooter>
    <firstFooter>&amp;L&amp;Z&amp;F</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499984740745262"/>
    <pageSetUpPr fitToPage="1"/>
  </sheetPr>
  <dimension ref="A1:E44"/>
  <sheetViews>
    <sheetView tabSelected="1" view="pageBreakPreview" zoomScale="75" zoomScaleNormal="100" zoomScaleSheetLayoutView="75" workbookViewId="0">
      <selection activeCell="D11" sqref="D11"/>
    </sheetView>
  </sheetViews>
  <sheetFormatPr defaultRowHeight="18" x14ac:dyDescent="0.35"/>
  <cols>
    <col min="1" max="1" width="5.109375" style="88" customWidth="1"/>
    <col min="2" max="2" width="51.44140625" style="88" bestFit="1" customWidth="1"/>
    <col min="3" max="5" width="15.6640625" style="88" customWidth="1"/>
    <col min="6" max="256" width="9.109375" style="88"/>
    <col min="257" max="257" width="5.109375" style="88" customWidth="1"/>
    <col min="258" max="258" width="67.109375" style="88" customWidth="1"/>
    <col min="259" max="261" width="23.6640625" style="88" customWidth="1"/>
    <col min="262" max="512" width="9.109375" style="88"/>
    <col min="513" max="513" width="5.109375" style="88" customWidth="1"/>
    <col min="514" max="514" width="67.109375" style="88" customWidth="1"/>
    <col min="515" max="517" width="23.6640625" style="88" customWidth="1"/>
    <col min="518" max="768" width="9.109375" style="88"/>
    <col min="769" max="769" width="5.109375" style="88" customWidth="1"/>
    <col min="770" max="770" width="67.109375" style="88" customWidth="1"/>
    <col min="771" max="773" width="23.6640625" style="88" customWidth="1"/>
    <col min="774" max="1024" width="9.109375" style="88"/>
    <col min="1025" max="1025" width="5.109375" style="88" customWidth="1"/>
    <col min="1026" max="1026" width="67.109375" style="88" customWidth="1"/>
    <col min="1027" max="1029" width="23.6640625" style="88" customWidth="1"/>
    <col min="1030" max="1280" width="9.109375" style="88"/>
    <col min="1281" max="1281" width="5.109375" style="88" customWidth="1"/>
    <col min="1282" max="1282" width="67.109375" style="88" customWidth="1"/>
    <col min="1283" max="1285" width="23.6640625" style="88" customWidth="1"/>
    <col min="1286" max="1536" width="9.109375" style="88"/>
    <col min="1537" max="1537" width="5.109375" style="88" customWidth="1"/>
    <col min="1538" max="1538" width="67.109375" style="88" customWidth="1"/>
    <col min="1539" max="1541" width="23.6640625" style="88" customWidth="1"/>
    <col min="1542" max="1792" width="9.109375" style="88"/>
    <col min="1793" max="1793" width="5.109375" style="88" customWidth="1"/>
    <col min="1794" max="1794" width="67.109375" style="88" customWidth="1"/>
    <col min="1795" max="1797" width="23.6640625" style="88" customWidth="1"/>
    <col min="1798" max="2048" width="9.109375" style="88"/>
    <col min="2049" max="2049" width="5.109375" style="88" customWidth="1"/>
    <col min="2050" max="2050" width="67.109375" style="88" customWidth="1"/>
    <col min="2051" max="2053" width="23.6640625" style="88" customWidth="1"/>
    <col min="2054" max="2304" width="9.109375" style="88"/>
    <col min="2305" max="2305" width="5.109375" style="88" customWidth="1"/>
    <col min="2306" max="2306" width="67.109375" style="88" customWidth="1"/>
    <col min="2307" max="2309" width="23.6640625" style="88" customWidth="1"/>
    <col min="2310" max="2560" width="9.109375" style="88"/>
    <col min="2561" max="2561" width="5.109375" style="88" customWidth="1"/>
    <col min="2562" max="2562" width="67.109375" style="88" customWidth="1"/>
    <col min="2563" max="2565" width="23.6640625" style="88" customWidth="1"/>
    <col min="2566" max="2816" width="9.109375" style="88"/>
    <col min="2817" max="2817" width="5.109375" style="88" customWidth="1"/>
    <col min="2818" max="2818" width="67.109375" style="88" customWidth="1"/>
    <col min="2819" max="2821" width="23.6640625" style="88" customWidth="1"/>
    <col min="2822" max="3072" width="9.109375" style="88"/>
    <col min="3073" max="3073" width="5.109375" style="88" customWidth="1"/>
    <col min="3074" max="3074" width="67.109375" style="88" customWidth="1"/>
    <col min="3075" max="3077" width="23.6640625" style="88" customWidth="1"/>
    <col min="3078" max="3328" width="9.109375" style="88"/>
    <col min="3329" max="3329" width="5.109375" style="88" customWidth="1"/>
    <col min="3330" max="3330" width="67.109375" style="88" customWidth="1"/>
    <col min="3331" max="3333" width="23.6640625" style="88" customWidth="1"/>
    <col min="3334" max="3584" width="9.109375" style="88"/>
    <col min="3585" max="3585" width="5.109375" style="88" customWidth="1"/>
    <col min="3586" max="3586" width="67.109375" style="88" customWidth="1"/>
    <col min="3587" max="3589" width="23.6640625" style="88" customWidth="1"/>
    <col min="3590" max="3840" width="9.109375" style="88"/>
    <col min="3841" max="3841" width="5.109375" style="88" customWidth="1"/>
    <col min="3842" max="3842" width="67.109375" style="88" customWidth="1"/>
    <col min="3843" max="3845" width="23.6640625" style="88" customWidth="1"/>
    <col min="3846" max="4096" width="9.109375" style="88"/>
    <col min="4097" max="4097" width="5.109375" style="88" customWidth="1"/>
    <col min="4098" max="4098" width="67.109375" style="88" customWidth="1"/>
    <col min="4099" max="4101" width="23.6640625" style="88" customWidth="1"/>
    <col min="4102" max="4352" width="9.109375" style="88"/>
    <col min="4353" max="4353" width="5.109375" style="88" customWidth="1"/>
    <col min="4354" max="4354" width="67.109375" style="88" customWidth="1"/>
    <col min="4355" max="4357" width="23.6640625" style="88" customWidth="1"/>
    <col min="4358" max="4608" width="9.109375" style="88"/>
    <col min="4609" max="4609" width="5.109375" style="88" customWidth="1"/>
    <col min="4610" max="4610" width="67.109375" style="88" customWidth="1"/>
    <col min="4611" max="4613" width="23.6640625" style="88" customWidth="1"/>
    <col min="4614" max="4864" width="9.109375" style="88"/>
    <col min="4865" max="4865" width="5.109375" style="88" customWidth="1"/>
    <col min="4866" max="4866" width="67.109375" style="88" customWidth="1"/>
    <col min="4867" max="4869" width="23.6640625" style="88" customWidth="1"/>
    <col min="4870" max="5120" width="9.109375" style="88"/>
    <col min="5121" max="5121" width="5.109375" style="88" customWidth="1"/>
    <col min="5122" max="5122" width="67.109375" style="88" customWidth="1"/>
    <col min="5123" max="5125" width="23.6640625" style="88" customWidth="1"/>
    <col min="5126" max="5376" width="9.109375" style="88"/>
    <col min="5377" max="5377" width="5.109375" style="88" customWidth="1"/>
    <col min="5378" max="5378" width="67.109375" style="88" customWidth="1"/>
    <col min="5379" max="5381" width="23.6640625" style="88" customWidth="1"/>
    <col min="5382" max="5632" width="9.109375" style="88"/>
    <col min="5633" max="5633" width="5.109375" style="88" customWidth="1"/>
    <col min="5634" max="5634" width="67.109375" style="88" customWidth="1"/>
    <col min="5635" max="5637" width="23.6640625" style="88" customWidth="1"/>
    <col min="5638" max="5888" width="9.109375" style="88"/>
    <col min="5889" max="5889" width="5.109375" style="88" customWidth="1"/>
    <col min="5890" max="5890" width="67.109375" style="88" customWidth="1"/>
    <col min="5891" max="5893" width="23.6640625" style="88" customWidth="1"/>
    <col min="5894" max="6144" width="9.109375" style="88"/>
    <col min="6145" max="6145" width="5.109375" style="88" customWidth="1"/>
    <col min="6146" max="6146" width="67.109375" style="88" customWidth="1"/>
    <col min="6147" max="6149" width="23.6640625" style="88" customWidth="1"/>
    <col min="6150" max="6400" width="9.109375" style="88"/>
    <col min="6401" max="6401" width="5.109375" style="88" customWidth="1"/>
    <col min="6402" max="6402" width="67.109375" style="88" customWidth="1"/>
    <col min="6403" max="6405" width="23.6640625" style="88" customWidth="1"/>
    <col min="6406" max="6656" width="9.109375" style="88"/>
    <col min="6657" max="6657" width="5.109375" style="88" customWidth="1"/>
    <col min="6658" max="6658" width="67.109375" style="88" customWidth="1"/>
    <col min="6659" max="6661" width="23.6640625" style="88" customWidth="1"/>
    <col min="6662" max="6912" width="9.109375" style="88"/>
    <col min="6913" max="6913" width="5.109375" style="88" customWidth="1"/>
    <col min="6914" max="6914" width="67.109375" style="88" customWidth="1"/>
    <col min="6915" max="6917" width="23.6640625" style="88" customWidth="1"/>
    <col min="6918" max="7168" width="9.109375" style="88"/>
    <col min="7169" max="7169" width="5.109375" style="88" customWidth="1"/>
    <col min="7170" max="7170" width="67.109375" style="88" customWidth="1"/>
    <col min="7171" max="7173" width="23.6640625" style="88" customWidth="1"/>
    <col min="7174" max="7424" width="9.109375" style="88"/>
    <col min="7425" max="7425" width="5.109375" style="88" customWidth="1"/>
    <col min="7426" max="7426" width="67.109375" style="88" customWidth="1"/>
    <col min="7427" max="7429" width="23.6640625" style="88" customWidth="1"/>
    <col min="7430" max="7680" width="9.109375" style="88"/>
    <col min="7681" max="7681" width="5.109375" style="88" customWidth="1"/>
    <col min="7682" max="7682" width="67.109375" style="88" customWidth="1"/>
    <col min="7683" max="7685" width="23.6640625" style="88" customWidth="1"/>
    <col min="7686" max="7936" width="9.109375" style="88"/>
    <col min="7937" max="7937" width="5.109375" style="88" customWidth="1"/>
    <col min="7938" max="7938" width="67.109375" style="88" customWidth="1"/>
    <col min="7939" max="7941" width="23.6640625" style="88" customWidth="1"/>
    <col min="7942" max="8192" width="9.109375" style="88"/>
    <col min="8193" max="8193" width="5.109375" style="88" customWidth="1"/>
    <col min="8194" max="8194" width="67.109375" style="88" customWidth="1"/>
    <col min="8195" max="8197" width="23.6640625" style="88" customWidth="1"/>
    <col min="8198" max="8448" width="9.109375" style="88"/>
    <col min="8449" max="8449" width="5.109375" style="88" customWidth="1"/>
    <col min="8450" max="8450" width="67.109375" style="88" customWidth="1"/>
    <col min="8451" max="8453" width="23.6640625" style="88" customWidth="1"/>
    <col min="8454" max="8704" width="9.109375" style="88"/>
    <col min="8705" max="8705" width="5.109375" style="88" customWidth="1"/>
    <col min="8706" max="8706" width="67.109375" style="88" customWidth="1"/>
    <col min="8707" max="8709" width="23.6640625" style="88" customWidth="1"/>
    <col min="8710" max="8960" width="9.109375" style="88"/>
    <col min="8961" max="8961" width="5.109375" style="88" customWidth="1"/>
    <col min="8962" max="8962" width="67.109375" style="88" customWidth="1"/>
    <col min="8963" max="8965" width="23.6640625" style="88" customWidth="1"/>
    <col min="8966" max="9216" width="9.109375" style="88"/>
    <col min="9217" max="9217" width="5.109375" style="88" customWidth="1"/>
    <col min="9218" max="9218" width="67.109375" style="88" customWidth="1"/>
    <col min="9219" max="9221" width="23.6640625" style="88" customWidth="1"/>
    <col min="9222" max="9472" width="9.109375" style="88"/>
    <col min="9473" max="9473" width="5.109375" style="88" customWidth="1"/>
    <col min="9474" max="9474" width="67.109375" style="88" customWidth="1"/>
    <col min="9475" max="9477" width="23.6640625" style="88" customWidth="1"/>
    <col min="9478" max="9728" width="9.109375" style="88"/>
    <col min="9729" max="9729" width="5.109375" style="88" customWidth="1"/>
    <col min="9730" max="9730" width="67.109375" style="88" customWidth="1"/>
    <col min="9731" max="9733" width="23.6640625" style="88" customWidth="1"/>
    <col min="9734" max="9984" width="9.109375" style="88"/>
    <col min="9985" max="9985" width="5.109375" style="88" customWidth="1"/>
    <col min="9986" max="9986" width="67.109375" style="88" customWidth="1"/>
    <col min="9987" max="9989" width="23.6640625" style="88" customWidth="1"/>
    <col min="9990" max="10240" width="9.109375" style="88"/>
    <col min="10241" max="10241" width="5.109375" style="88" customWidth="1"/>
    <col min="10242" max="10242" width="67.109375" style="88" customWidth="1"/>
    <col min="10243" max="10245" width="23.6640625" style="88" customWidth="1"/>
    <col min="10246" max="10496" width="9.109375" style="88"/>
    <col min="10497" max="10497" width="5.109375" style="88" customWidth="1"/>
    <col min="10498" max="10498" width="67.109375" style="88" customWidth="1"/>
    <col min="10499" max="10501" width="23.6640625" style="88" customWidth="1"/>
    <col min="10502" max="10752" width="9.109375" style="88"/>
    <col min="10753" max="10753" width="5.109375" style="88" customWidth="1"/>
    <col min="10754" max="10754" width="67.109375" style="88" customWidth="1"/>
    <col min="10755" max="10757" width="23.6640625" style="88" customWidth="1"/>
    <col min="10758" max="11008" width="9.109375" style="88"/>
    <col min="11009" max="11009" width="5.109375" style="88" customWidth="1"/>
    <col min="11010" max="11010" width="67.109375" style="88" customWidth="1"/>
    <col min="11011" max="11013" width="23.6640625" style="88" customWidth="1"/>
    <col min="11014" max="11264" width="9.109375" style="88"/>
    <col min="11265" max="11265" width="5.109375" style="88" customWidth="1"/>
    <col min="11266" max="11266" width="67.109375" style="88" customWidth="1"/>
    <col min="11267" max="11269" width="23.6640625" style="88" customWidth="1"/>
    <col min="11270" max="11520" width="9.109375" style="88"/>
    <col min="11521" max="11521" width="5.109375" style="88" customWidth="1"/>
    <col min="11522" max="11522" width="67.109375" style="88" customWidth="1"/>
    <col min="11523" max="11525" width="23.6640625" style="88" customWidth="1"/>
    <col min="11526" max="11776" width="9.109375" style="88"/>
    <col min="11777" max="11777" width="5.109375" style="88" customWidth="1"/>
    <col min="11778" max="11778" width="67.109375" style="88" customWidth="1"/>
    <col min="11779" max="11781" width="23.6640625" style="88" customWidth="1"/>
    <col min="11782" max="12032" width="9.109375" style="88"/>
    <col min="12033" max="12033" width="5.109375" style="88" customWidth="1"/>
    <col min="12034" max="12034" width="67.109375" style="88" customWidth="1"/>
    <col min="12035" max="12037" width="23.6640625" style="88" customWidth="1"/>
    <col min="12038" max="12288" width="9.109375" style="88"/>
    <col min="12289" max="12289" width="5.109375" style="88" customWidth="1"/>
    <col min="12290" max="12290" width="67.109375" style="88" customWidth="1"/>
    <col min="12291" max="12293" width="23.6640625" style="88" customWidth="1"/>
    <col min="12294" max="12544" width="9.109375" style="88"/>
    <col min="12545" max="12545" width="5.109375" style="88" customWidth="1"/>
    <col min="12546" max="12546" width="67.109375" style="88" customWidth="1"/>
    <col min="12547" max="12549" width="23.6640625" style="88" customWidth="1"/>
    <col min="12550" max="12800" width="9.109375" style="88"/>
    <col min="12801" max="12801" width="5.109375" style="88" customWidth="1"/>
    <col min="12802" max="12802" width="67.109375" style="88" customWidth="1"/>
    <col min="12803" max="12805" width="23.6640625" style="88" customWidth="1"/>
    <col min="12806" max="13056" width="9.109375" style="88"/>
    <col min="13057" max="13057" width="5.109375" style="88" customWidth="1"/>
    <col min="13058" max="13058" width="67.109375" style="88" customWidth="1"/>
    <col min="13059" max="13061" width="23.6640625" style="88" customWidth="1"/>
    <col min="13062" max="13312" width="9.109375" style="88"/>
    <col min="13313" max="13313" width="5.109375" style="88" customWidth="1"/>
    <col min="13314" max="13314" width="67.109375" style="88" customWidth="1"/>
    <col min="13315" max="13317" width="23.6640625" style="88" customWidth="1"/>
    <col min="13318" max="13568" width="9.109375" style="88"/>
    <col min="13569" max="13569" width="5.109375" style="88" customWidth="1"/>
    <col min="13570" max="13570" width="67.109375" style="88" customWidth="1"/>
    <col min="13571" max="13573" width="23.6640625" style="88" customWidth="1"/>
    <col min="13574" max="13824" width="9.109375" style="88"/>
    <col min="13825" max="13825" width="5.109375" style="88" customWidth="1"/>
    <col min="13826" max="13826" width="67.109375" style="88" customWidth="1"/>
    <col min="13827" max="13829" width="23.6640625" style="88" customWidth="1"/>
    <col min="13830" max="14080" width="9.109375" style="88"/>
    <col min="14081" max="14081" width="5.109375" style="88" customWidth="1"/>
    <col min="14082" max="14082" width="67.109375" style="88" customWidth="1"/>
    <col min="14083" max="14085" width="23.6640625" style="88" customWidth="1"/>
    <col min="14086" max="14336" width="9.109375" style="88"/>
    <col min="14337" max="14337" width="5.109375" style="88" customWidth="1"/>
    <col min="14338" max="14338" width="67.109375" style="88" customWidth="1"/>
    <col min="14339" max="14341" width="23.6640625" style="88" customWidth="1"/>
    <col min="14342" max="14592" width="9.109375" style="88"/>
    <col min="14593" max="14593" width="5.109375" style="88" customWidth="1"/>
    <col min="14594" max="14594" width="67.109375" style="88" customWidth="1"/>
    <col min="14595" max="14597" width="23.6640625" style="88" customWidth="1"/>
    <col min="14598" max="14848" width="9.109375" style="88"/>
    <col min="14849" max="14849" width="5.109375" style="88" customWidth="1"/>
    <col min="14850" max="14850" width="67.109375" style="88" customWidth="1"/>
    <col min="14851" max="14853" width="23.6640625" style="88" customWidth="1"/>
    <col min="14854" max="15104" width="9.109375" style="88"/>
    <col min="15105" max="15105" width="5.109375" style="88" customWidth="1"/>
    <col min="15106" max="15106" width="67.109375" style="88" customWidth="1"/>
    <col min="15107" max="15109" width="23.6640625" style="88" customWidth="1"/>
    <col min="15110" max="15360" width="9.109375" style="88"/>
    <col min="15361" max="15361" width="5.109375" style="88" customWidth="1"/>
    <col min="15362" max="15362" width="67.109375" style="88" customWidth="1"/>
    <col min="15363" max="15365" width="23.6640625" style="88" customWidth="1"/>
    <col min="15366" max="15616" width="9.109375" style="88"/>
    <col min="15617" max="15617" width="5.109375" style="88" customWidth="1"/>
    <col min="15618" max="15618" width="67.109375" style="88" customWidth="1"/>
    <col min="15619" max="15621" width="23.6640625" style="88" customWidth="1"/>
    <col min="15622" max="15872" width="9.109375" style="88"/>
    <col min="15873" max="15873" width="5.109375" style="88" customWidth="1"/>
    <col min="15874" max="15874" width="67.109375" style="88" customWidth="1"/>
    <col min="15875" max="15877" width="23.6640625" style="88" customWidth="1"/>
    <col min="15878" max="16128" width="9.109375" style="88"/>
    <col min="16129" max="16129" width="5.109375" style="88" customWidth="1"/>
    <col min="16130" max="16130" width="67.109375" style="88" customWidth="1"/>
    <col min="16131" max="16133" width="23.6640625" style="88" customWidth="1"/>
    <col min="16134" max="16384" width="9.109375" style="88"/>
  </cols>
  <sheetData>
    <row r="1" spans="1:5" ht="30.75" customHeight="1" x14ac:dyDescent="0.35">
      <c r="A1" s="87"/>
      <c r="B1" s="619" t="s">
        <v>259</v>
      </c>
      <c r="C1" s="620"/>
      <c r="D1" s="620"/>
      <c r="E1" s="620"/>
    </row>
    <row r="2" spans="1:5" ht="95.25" customHeight="1" x14ac:dyDescent="0.35">
      <c r="A2" s="621" t="s">
        <v>244</v>
      </c>
      <c r="B2" s="621"/>
      <c r="C2" s="621"/>
      <c r="D2" s="621"/>
      <c r="E2" s="621"/>
    </row>
    <row r="3" spans="1:5" x14ac:dyDescent="0.35">
      <c r="A3" s="87"/>
      <c r="B3" s="87"/>
      <c r="C3" s="89"/>
    </row>
    <row r="4" spans="1:5" ht="18" customHeight="1" x14ac:dyDescent="0.35">
      <c r="A4" s="622" t="s">
        <v>0</v>
      </c>
      <c r="B4" s="622" t="s">
        <v>179</v>
      </c>
      <c r="C4" s="623" t="s">
        <v>190</v>
      </c>
      <c r="D4" s="623"/>
      <c r="E4" s="623"/>
    </row>
    <row r="5" spans="1:5" ht="18" customHeight="1" x14ac:dyDescent="0.35">
      <c r="A5" s="622"/>
      <c r="B5" s="622"/>
      <c r="C5" s="624" t="s">
        <v>51</v>
      </c>
      <c r="D5" s="623" t="s">
        <v>52</v>
      </c>
      <c r="E5" s="623"/>
    </row>
    <row r="6" spans="1:5" ht="18" customHeight="1" x14ac:dyDescent="0.35">
      <c r="A6" s="622"/>
      <c r="B6" s="622"/>
      <c r="C6" s="624"/>
      <c r="D6" s="90" t="s">
        <v>53</v>
      </c>
      <c r="E6" s="90" t="s">
        <v>55</v>
      </c>
    </row>
    <row r="7" spans="1:5" s="435" customFormat="1" ht="18" customHeight="1" x14ac:dyDescent="0.3">
      <c r="A7" s="433">
        <v>1</v>
      </c>
      <c r="B7" s="433">
        <v>2</v>
      </c>
      <c r="C7" s="434">
        <v>3</v>
      </c>
      <c r="D7" s="434">
        <v>4</v>
      </c>
      <c r="E7" s="434">
        <v>5</v>
      </c>
    </row>
    <row r="8" spans="1:5" ht="18" customHeight="1" x14ac:dyDescent="0.35">
      <c r="A8" s="91" t="s">
        <v>68</v>
      </c>
      <c r="B8" s="92" t="s">
        <v>19</v>
      </c>
      <c r="C8" s="216">
        <v>2152</v>
      </c>
      <c r="D8" s="216">
        <f>C8</f>
        <v>2152</v>
      </c>
      <c r="E8" s="216">
        <f>C8</f>
        <v>2152</v>
      </c>
    </row>
    <row r="9" spans="1:5" ht="18" customHeight="1" x14ac:dyDescent="0.35">
      <c r="A9" s="91" t="s">
        <v>69</v>
      </c>
      <c r="B9" s="92" t="s">
        <v>15</v>
      </c>
      <c r="C9" s="216">
        <v>1814.2</v>
      </c>
      <c r="D9" s="216">
        <f t="shared" ref="D9:D43" si="0">C9</f>
        <v>1814.2</v>
      </c>
      <c r="E9" s="216">
        <f t="shared" ref="E9:E43" si="1">C9</f>
        <v>1814.2</v>
      </c>
    </row>
    <row r="10" spans="1:5" ht="18" customHeight="1" x14ac:dyDescent="0.35">
      <c r="A10" s="91" t="s">
        <v>182</v>
      </c>
      <c r="B10" s="92" t="s">
        <v>16</v>
      </c>
      <c r="C10" s="216">
        <v>1395.5</v>
      </c>
      <c r="D10" s="216">
        <f t="shared" si="0"/>
        <v>1395.5</v>
      </c>
      <c r="E10" s="216">
        <f t="shared" si="1"/>
        <v>1395.5</v>
      </c>
    </row>
    <row r="11" spans="1:5" ht="18" customHeight="1" x14ac:dyDescent="0.35">
      <c r="A11" s="91" t="s">
        <v>193</v>
      </c>
      <c r="B11" s="92" t="s">
        <v>14</v>
      </c>
      <c r="C11" s="216">
        <v>4954.3</v>
      </c>
      <c r="D11" s="216">
        <f t="shared" si="0"/>
        <v>4954.3</v>
      </c>
      <c r="E11" s="216">
        <f t="shared" si="1"/>
        <v>4954.3</v>
      </c>
    </row>
    <row r="12" spans="1:5" ht="18" customHeight="1" x14ac:dyDescent="0.35">
      <c r="A12" s="91" t="s">
        <v>194</v>
      </c>
      <c r="B12" s="92" t="s">
        <v>13</v>
      </c>
      <c r="C12" s="216">
        <v>5249.9</v>
      </c>
      <c r="D12" s="216">
        <f t="shared" si="0"/>
        <v>5249.9</v>
      </c>
      <c r="E12" s="216">
        <f t="shared" si="1"/>
        <v>5249.9</v>
      </c>
    </row>
    <row r="13" spans="1:5" ht="18" customHeight="1" x14ac:dyDescent="0.35">
      <c r="A13" s="91" t="s">
        <v>195</v>
      </c>
      <c r="B13" s="92" t="s">
        <v>17</v>
      </c>
      <c r="C13" s="216">
        <v>851.19999999999993</v>
      </c>
      <c r="D13" s="216">
        <f t="shared" si="0"/>
        <v>851.19999999999993</v>
      </c>
      <c r="E13" s="216">
        <f t="shared" si="1"/>
        <v>851.19999999999993</v>
      </c>
    </row>
    <row r="14" spans="1:5" ht="18" customHeight="1" x14ac:dyDescent="0.35">
      <c r="A14" s="91" t="s">
        <v>196</v>
      </c>
      <c r="B14" s="92" t="s">
        <v>35</v>
      </c>
      <c r="C14" s="216">
        <v>660.9</v>
      </c>
      <c r="D14" s="216">
        <f t="shared" si="0"/>
        <v>660.9</v>
      </c>
      <c r="E14" s="216">
        <f t="shared" si="1"/>
        <v>660.9</v>
      </c>
    </row>
    <row r="15" spans="1:5" ht="18" customHeight="1" x14ac:dyDescent="0.35">
      <c r="A15" s="91" t="s">
        <v>197</v>
      </c>
      <c r="B15" s="93" t="s">
        <v>18</v>
      </c>
      <c r="C15" s="216">
        <v>1341.2</v>
      </c>
      <c r="D15" s="216">
        <f t="shared" si="0"/>
        <v>1341.2</v>
      </c>
      <c r="E15" s="216">
        <f t="shared" si="1"/>
        <v>1341.2</v>
      </c>
    </row>
    <row r="16" spans="1:5" ht="18" customHeight="1" x14ac:dyDescent="0.35">
      <c r="A16" s="91" t="s">
        <v>198</v>
      </c>
      <c r="B16" s="93" t="s">
        <v>36</v>
      </c>
      <c r="C16" s="216">
        <v>989.8</v>
      </c>
      <c r="D16" s="216">
        <f t="shared" si="0"/>
        <v>989.8</v>
      </c>
      <c r="E16" s="216">
        <f t="shared" si="1"/>
        <v>989.8</v>
      </c>
    </row>
    <row r="17" spans="1:5" ht="18" customHeight="1" x14ac:dyDescent="0.35">
      <c r="A17" s="91" t="s">
        <v>199</v>
      </c>
      <c r="B17" s="92" t="s">
        <v>28</v>
      </c>
      <c r="C17" s="216">
        <v>1739.5</v>
      </c>
      <c r="D17" s="216">
        <f t="shared" si="0"/>
        <v>1739.5</v>
      </c>
      <c r="E17" s="216">
        <f t="shared" si="1"/>
        <v>1739.5</v>
      </c>
    </row>
    <row r="18" spans="1:5" ht="18" customHeight="1" x14ac:dyDescent="0.35">
      <c r="A18" s="91" t="s">
        <v>200</v>
      </c>
      <c r="B18" s="92" t="s">
        <v>37</v>
      </c>
      <c r="C18" s="216">
        <v>4774.8</v>
      </c>
      <c r="D18" s="216">
        <f t="shared" si="0"/>
        <v>4774.8</v>
      </c>
      <c r="E18" s="216">
        <f t="shared" si="1"/>
        <v>4774.8</v>
      </c>
    </row>
    <row r="19" spans="1:5" ht="18" customHeight="1" x14ac:dyDescent="0.35">
      <c r="A19" s="91" t="s">
        <v>201</v>
      </c>
      <c r="B19" s="92" t="s">
        <v>38</v>
      </c>
      <c r="C19" s="216">
        <v>1957.4</v>
      </c>
      <c r="D19" s="216">
        <f t="shared" si="0"/>
        <v>1957.4</v>
      </c>
      <c r="E19" s="216">
        <f t="shared" si="1"/>
        <v>1957.4</v>
      </c>
    </row>
    <row r="20" spans="1:5" ht="18" customHeight="1" x14ac:dyDescent="0.35">
      <c r="A20" s="91" t="s">
        <v>202</v>
      </c>
      <c r="B20" s="92" t="s">
        <v>39</v>
      </c>
      <c r="C20" s="216">
        <v>4285.8999999999996</v>
      </c>
      <c r="D20" s="216">
        <f t="shared" si="0"/>
        <v>4285.8999999999996</v>
      </c>
      <c r="E20" s="216">
        <f t="shared" si="1"/>
        <v>4285.8999999999996</v>
      </c>
    </row>
    <row r="21" spans="1:5" ht="18" customHeight="1" x14ac:dyDescent="0.35">
      <c r="A21" s="91" t="s">
        <v>203</v>
      </c>
      <c r="B21" s="92" t="s">
        <v>23</v>
      </c>
      <c r="C21" s="216">
        <v>1684.8</v>
      </c>
      <c r="D21" s="216">
        <f t="shared" si="0"/>
        <v>1684.8</v>
      </c>
      <c r="E21" s="216">
        <f t="shared" si="1"/>
        <v>1684.8</v>
      </c>
    </row>
    <row r="22" spans="1:5" ht="18" customHeight="1" x14ac:dyDescent="0.35">
      <c r="A22" s="91" t="s">
        <v>204</v>
      </c>
      <c r="B22" s="92" t="s">
        <v>27</v>
      </c>
      <c r="C22" s="216">
        <v>904.7</v>
      </c>
      <c r="D22" s="216">
        <f t="shared" si="0"/>
        <v>904.7</v>
      </c>
      <c r="E22" s="216">
        <f t="shared" si="1"/>
        <v>904.7</v>
      </c>
    </row>
    <row r="23" spans="1:5" ht="18" customHeight="1" x14ac:dyDescent="0.35">
      <c r="A23" s="91" t="s">
        <v>205</v>
      </c>
      <c r="B23" s="92" t="s">
        <v>31</v>
      </c>
      <c r="C23" s="216">
        <v>1440.1</v>
      </c>
      <c r="D23" s="216">
        <f t="shared" si="0"/>
        <v>1440.1</v>
      </c>
      <c r="E23" s="216">
        <f t="shared" si="1"/>
        <v>1440.1</v>
      </c>
    </row>
    <row r="24" spans="1:5" ht="18" customHeight="1" x14ac:dyDescent="0.35">
      <c r="A24" s="91" t="s">
        <v>206</v>
      </c>
      <c r="B24" s="92" t="s">
        <v>40</v>
      </c>
      <c r="C24" s="216">
        <v>2172.5</v>
      </c>
      <c r="D24" s="216">
        <f t="shared" si="0"/>
        <v>2172.5</v>
      </c>
      <c r="E24" s="216">
        <f t="shared" si="1"/>
        <v>2172.5</v>
      </c>
    </row>
    <row r="25" spans="1:5" ht="18" customHeight="1" x14ac:dyDescent="0.35">
      <c r="A25" s="91" t="s">
        <v>207</v>
      </c>
      <c r="B25" s="92" t="s">
        <v>32</v>
      </c>
      <c r="C25" s="216">
        <v>1305.0999999999999</v>
      </c>
      <c r="D25" s="216">
        <f t="shared" si="0"/>
        <v>1305.0999999999999</v>
      </c>
      <c r="E25" s="216">
        <f t="shared" si="1"/>
        <v>1305.0999999999999</v>
      </c>
    </row>
    <row r="26" spans="1:5" ht="18" customHeight="1" x14ac:dyDescent="0.35">
      <c r="A26" s="91" t="s">
        <v>208</v>
      </c>
      <c r="B26" s="92" t="s">
        <v>26</v>
      </c>
      <c r="C26" s="216">
        <v>456.7</v>
      </c>
      <c r="D26" s="216">
        <f t="shared" si="0"/>
        <v>456.7</v>
      </c>
      <c r="E26" s="216">
        <f t="shared" si="1"/>
        <v>456.7</v>
      </c>
    </row>
    <row r="27" spans="1:5" ht="18" customHeight="1" x14ac:dyDescent="0.35">
      <c r="A27" s="91" t="s">
        <v>209</v>
      </c>
      <c r="B27" s="92" t="s">
        <v>25</v>
      </c>
      <c r="C27" s="216">
        <v>932.4</v>
      </c>
      <c r="D27" s="216">
        <f t="shared" si="0"/>
        <v>932.4</v>
      </c>
      <c r="E27" s="216">
        <f t="shared" si="1"/>
        <v>932.4</v>
      </c>
    </row>
    <row r="28" spans="1:5" ht="18" customHeight="1" x14ac:dyDescent="0.35">
      <c r="A28" s="91" t="s">
        <v>210</v>
      </c>
      <c r="B28" s="92" t="s">
        <v>33</v>
      </c>
      <c r="C28" s="216">
        <v>4252.5</v>
      </c>
      <c r="D28" s="216">
        <f t="shared" si="0"/>
        <v>4252.5</v>
      </c>
      <c r="E28" s="216">
        <f t="shared" si="1"/>
        <v>4252.5</v>
      </c>
    </row>
    <row r="29" spans="1:5" ht="18" customHeight="1" x14ac:dyDescent="0.35">
      <c r="A29" s="91" t="s">
        <v>211</v>
      </c>
      <c r="B29" s="92" t="s">
        <v>41</v>
      </c>
      <c r="C29" s="216">
        <v>1995.5</v>
      </c>
      <c r="D29" s="216">
        <f t="shared" si="0"/>
        <v>1995.5</v>
      </c>
      <c r="E29" s="216">
        <f t="shared" si="1"/>
        <v>1995.5</v>
      </c>
    </row>
    <row r="30" spans="1:5" ht="18" customHeight="1" x14ac:dyDescent="0.35">
      <c r="A30" s="91" t="s">
        <v>212</v>
      </c>
      <c r="B30" s="92" t="s">
        <v>24</v>
      </c>
      <c r="C30" s="216">
        <v>1136.4000000000001</v>
      </c>
      <c r="D30" s="216">
        <f t="shared" si="0"/>
        <v>1136.4000000000001</v>
      </c>
      <c r="E30" s="216">
        <f t="shared" si="1"/>
        <v>1136.4000000000001</v>
      </c>
    </row>
    <row r="31" spans="1:5" ht="18" customHeight="1" x14ac:dyDescent="0.35">
      <c r="A31" s="91" t="s">
        <v>213</v>
      </c>
      <c r="B31" s="92" t="s">
        <v>22</v>
      </c>
      <c r="C31" s="216">
        <v>1896</v>
      </c>
      <c r="D31" s="216">
        <f t="shared" si="0"/>
        <v>1896</v>
      </c>
      <c r="E31" s="216">
        <f t="shared" si="1"/>
        <v>1896</v>
      </c>
    </row>
    <row r="32" spans="1:5" ht="18" customHeight="1" x14ac:dyDescent="0.35">
      <c r="A32" s="91" t="s">
        <v>214</v>
      </c>
      <c r="B32" s="92" t="s">
        <v>42</v>
      </c>
      <c r="C32" s="216">
        <v>664.3</v>
      </c>
      <c r="D32" s="216">
        <f t="shared" si="0"/>
        <v>664.3</v>
      </c>
      <c r="E32" s="216">
        <f t="shared" si="1"/>
        <v>664.3</v>
      </c>
    </row>
    <row r="33" spans="1:5" ht="18" customHeight="1" x14ac:dyDescent="0.35">
      <c r="A33" s="91" t="s">
        <v>215</v>
      </c>
      <c r="B33" s="92" t="s">
        <v>34</v>
      </c>
      <c r="C33" s="216">
        <v>989.9</v>
      </c>
      <c r="D33" s="216">
        <f t="shared" si="0"/>
        <v>989.9</v>
      </c>
      <c r="E33" s="216">
        <f t="shared" si="1"/>
        <v>989.9</v>
      </c>
    </row>
    <row r="34" spans="1:5" ht="18" customHeight="1" x14ac:dyDescent="0.35">
      <c r="A34" s="91" t="s">
        <v>216</v>
      </c>
      <c r="B34" s="92" t="s">
        <v>43</v>
      </c>
      <c r="C34" s="216">
        <v>2518.9</v>
      </c>
      <c r="D34" s="216">
        <f t="shared" si="0"/>
        <v>2518.9</v>
      </c>
      <c r="E34" s="216">
        <f t="shared" si="1"/>
        <v>2518.9</v>
      </c>
    </row>
    <row r="35" spans="1:5" ht="18" customHeight="1" x14ac:dyDescent="0.35">
      <c r="A35" s="91" t="s">
        <v>217</v>
      </c>
      <c r="B35" s="92" t="s">
        <v>2</v>
      </c>
      <c r="C35" s="216">
        <v>3119.3</v>
      </c>
      <c r="D35" s="216">
        <f t="shared" si="0"/>
        <v>3119.3</v>
      </c>
      <c r="E35" s="216">
        <f t="shared" si="1"/>
        <v>3119.3</v>
      </c>
    </row>
    <row r="36" spans="1:5" ht="18" customHeight="1" x14ac:dyDescent="0.35">
      <c r="A36" s="91" t="s">
        <v>218</v>
      </c>
      <c r="B36" s="92" t="s">
        <v>3</v>
      </c>
      <c r="C36" s="216">
        <v>1868.8</v>
      </c>
      <c r="D36" s="216">
        <f t="shared" si="0"/>
        <v>1868.8</v>
      </c>
      <c r="E36" s="216">
        <f t="shared" si="1"/>
        <v>1868.8</v>
      </c>
    </row>
    <row r="37" spans="1:5" ht="18" customHeight="1" x14ac:dyDescent="0.35">
      <c r="A37" s="91" t="s">
        <v>219</v>
      </c>
      <c r="B37" s="92" t="s">
        <v>4</v>
      </c>
      <c r="C37" s="216">
        <v>4112.2</v>
      </c>
      <c r="D37" s="216">
        <f t="shared" si="0"/>
        <v>4112.2</v>
      </c>
      <c r="E37" s="216">
        <f t="shared" si="1"/>
        <v>4112.2</v>
      </c>
    </row>
    <row r="38" spans="1:5" ht="18" customHeight="1" x14ac:dyDescent="0.35">
      <c r="A38" s="91" t="s">
        <v>220</v>
      </c>
      <c r="B38" s="92" t="s">
        <v>5</v>
      </c>
      <c r="C38" s="216">
        <v>1124.4000000000001</v>
      </c>
      <c r="D38" s="216">
        <f t="shared" si="0"/>
        <v>1124.4000000000001</v>
      </c>
      <c r="E38" s="216">
        <f t="shared" si="1"/>
        <v>1124.4000000000001</v>
      </c>
    </row>
    <row r="39" spans="1:5" ht="18" customHeight="1" x14ac:dyDescent="0.35">
      <c r="A39" s="91" t="s">
        <v>221</v>
      </c>
      <c r="B39" s="92" t="s">
        <v>6</v>
      </c>
      <c r="C39" s="216">
        <v>2085</v>
      </c>
      <c r="D39" s="216">
        <f t="shared" si="0"/>
        <v>2085</v>
      </c>
      <c r="E39" s="216">
        <f t="shared" si="1"/>
        <v>2085</v>
      </c>
    </row>
    <row r="40" spans="1:5" ht="18" customHeight="1" x14ac:dyDescent="0.35">
      <c r="A40" s="91" t="s">
        <v>222</v>
      </c>
      <c r="B40" s="92" t="s">
        <v>7</v>
      </c>
      <c r="C40" s="216">
        <v>1350</v>
      </c>
      <c r="D40" s="216">
        <f t="shared" si="0"/>
        <v>1350</v>
      </c>
      <c r="E40" s="216">
        <f t="shared" si="1"/>
        <v>1350</v>
      </c>
    </row>
    <row r="41" spans="1:5" ht="18" customHeight="1" x14ac:dyDescent="0.35">
      <c r="A41" s="91" t="s">
        <v>223</v>
      </c>
      <c r="B41" s="92" t="s">
        <v>8</v>
      </c>
      <c r="C41" s="216">
        <v>5217.2999999999993</v>
      </c>
      <c r="D41" s="216">
        <f t="shared" si="0"/>
        <v>5217.2999999999993</v>
      </c>
      <c r="E41" s="216">
        <f t="shared" si="1"/>
        <v>5217.2999999999993</v>
      </c>
    </row>
    <row r="42" spans="1:5" ht="18" customHeight="1" x14ac:dyDescent="0.35">
      <c r="A42" s="91" t="s">
        <v>224</v>
      </c>
      <c r="B42" s="92" t="s">
        <v>9</v>
      </c>
      <c r="C42" s="216">
        <v>2087.2000000000003</v>
      </c>
      <c r="D42" s="216">
        <f t="shared" si="0"/>
        <v>2087.2000000000003</v>
      </c>
      <c r="E42" s="216">
        <f t="shared" si="1"/>
        <v>2087.2000000000003</v>
      </c>
    </row>
    <row r="43" spans="1:5" ht="18" customHeight="1" x14ac:dyDescent="0.35">
      <c r="A43" s="91" t="s">
        <v>225</v>
      </c>
      <c r="B43" s="92" t="s">
        <v>10</v>
      </c>
      <c r="C43" s="216">
        <v>1593.4</v>
      </c>
      <c r="D43" s="216">
        <f t="shared" si="0"/>
        <v>1593.4</v>
      </c>
      <c r="E43" s="216">
        <f t="shared" si="1"/>
        <v>1593.4</v>
      </c>
    </row>
    <row r="44" spans="1:5" ht="18" customHeight="1" x14ac:dyDescent="0.35">
      <c r="A44" s="94"/>
      <c r="B44" s="95" t="s">
        <v>1</v>
      </c>
      <c r="C44" s="217">
        <f>SUM(C8:C43)</f>
        <v>77074</v>
      </c>
      <c r="D44" s="217">
        <f>SUM(D8:D43)</f>
        <v>77074</v>
      </c>
      <c r="E44" s="217">
        <f>SUM(E8:E43)</f>
        <v>77074</v>
      </c>
    </row>
  </sheetData>
  <mergeCells count="7">
    <mergeCell ref="B1:E1"/>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90" fitToHeight="0" orientation="portrait" r:id="rId1"/>
  <headerFooter alignWithMargins="0">
    <oddFooter>&amp;L&amp;"Times New Roman,обычный"&amp;8&amp;Z&amp;F</oddFooter>
    <firstFooter>&amp;L&amp;Z&amp;F</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499984740745262"/>
    <pageSetUpPr fitToPage="1"/>
  </sheetPr>
  <dimension ref="A1:E48"/>
  <sheetViews>
    <sheetView tabSelected="1" view="pageBreakPreview" zoomScale="82" zoomScaleNormal="100" zoomScaleSheetLayoutView="82" workbookViewId="0">
      <selection activeCell="D11" sqref="D11"/>
    </sheetView>
  </sheetViews>
  <sheetFormatPr defaultColWidth="9.109375" defaultRowHeight="13.2" x14ac:dyDescent="0.25"/>
  <cols>
    <col min="1" max="1" width="5.109375" style="96" customWidth="1"/>
    <col min="2" max="2" width="51.88671875" style="96" bestFit="1" customWidth="1"/>
    <col min="3" max="5" width="15.6640625" style="96" customWidth="1"/>
    <col min="6" max="16384" width="9.109375" style="96"/>
  </cols>
  <sheetData>
    <row r="1" spans="1:5" ht="25.2" customHeight="1" x14ac:dyDescent="0.35">
      <c r="A1" s="87"/>
      <c r="B1" s="625" t="s">
        <v>270</v>
      </c>
      <c r="C1" s="625"/>
      <c r="D1" s="625"/>
      <c r="E1" s="625"/>
    </row>
    <row r="2" spans="1:5" ht="71.25" customHeight="1" x14ac:dyDescent="0.25">
      <c r="A2" s="621" t="s">
        <v>245</v>
      </c>
      <c r="B2" s="621"/>
      <c r="C2" s="621"/>
      <c r="D2" s="621"/>
      <c r="E2" s="621"/>
    </row>
    <row r="3" spans="1:5" ht="18" x14ac:dyDescent="0.35">
      <c r="A3" s="87"/>
      <c r="B3" s="87"/>
      <c r="C3" s="89"/>
    </row>
    <row r="4" spans="1:5" ht="18" customHeight="1" x14ac:dyDescent="0.25">
      <c r="A4" s="622" t="s">
        <v>0</v>
      </c>
      <c r="B4" s="622" t="s">
        <v>179</v>
      </c>
      <c r="C4" s="623" t="s">
        <v>190</v>
      </c>
      <c r="D4" s="623"/>
      <c r="E4" s="623"/>
    </row>
    <row r="5" spans="1:5" ht="18" customHeight="1" x14ac:dyDescent="0.25">
      <c r="A5" s="622"/>
      <c r="B5" s="622"/>
      <c r="C5" s="624" t="s">
        <v>51</v>
      </c>
      <c r="D5" s="623" t="s">
        <v>52</v>
      </c>
      <c r="E5" s="623"/>
    </row>
    <row r="6" spans="1:5" ht="18" customHeight="1" x14ac:dyDescent="0.25">
      <c r="A6" s="622"/>
      <c r="B6" s="622"/>
      <c r="C6" s="624"/>
      <c r="D6" s="97" t="s">
        <v>53</v>
      </c>
      <c r="E6" s="97" t="s">
        <v>55</v>
      </c>
    </row>
    <row r="7" spans="1:5" s="436" customFormat="1" ht="18" customHeight="1" x14ac:dyDescent="0.25">
      <c r="A7" s="433">
        <v>1</v>
      </c>
      <c r="B7" s="433">
        <v>2</v>
      </c>
      <c r="C7" s="434">
        <v>3</v>
      </c>
      <c r="D7" s="434">
        <v>4</v>
      </c>
      <c r="E7" s="434">
        <v>5</v>
      </c>
    </row>
    <row r="8" spans="1:5" ht="18" customHeight="1" x14ac:dyDescent="0.35">
      <c r="A8" s="91" t="s">
        <v>68</v>
      </c>
      <c r="B8" s="92" t="s">
        <v>29</v>
      </c>
      <c r="C8" s="216">
        <v>247332.40000000002</v>
      </c>
      <c r="D8" s="216">
        <v>247332.40000000002</v>
      </c>
      <c r="E8" s="216">
        <v>239144.4</v>
      </c>
    </row>
    <row r="9" spans="1:5" ht="18" customHeight="1" x14ac:dyDescent="0.35">
      <c r="A9" s="91" t="s">
        <v>69</v>
      </c>
      <c r="B9" s="92" t="s">
        <v>30</v>
      </c>
      <c r="C9" s="216">
        <v>22504.3</v>
      </c>
      <c r="D9" s="216">
        <v>22504.3</v>
      </c>
      <c r="E9" s="216">
        <v>21759.300000000003</v>
      </c>
    </row>
    <row r="10" spans="1:5" ht="18" customHeight="1" x14ac:dyDescent="0.35">
      <c r="A10" s="91" t="s">
        <v>182</v>
      </c>
      <c r="B10" s="92" t="s">
        <v>19</v>
      </c>
      <c r="C10" s="216">
        <v>29686.3</v>
      </c>
      <c r="D10" s="216">
        <v>29686.3</v>
      </c>
      <c r="E10" s="216">
        <v>28703.599999999999</v>
      </c>
    </row>
    <row r="11" spans="1:5" ht="18" customHeight="1" x14ac:dyDescent="0.35">
      <c r="A11" s="91" t="s">
        <v>193</v>
      </c>
      <c r="B11" s="92" t="s">
        <v>15</v>
      </c>
      <c r="C11" s="216">
        <v>9044.7999999999993</v>
      </c>
      <c r="D11" s="216">
        <v>9044.7999999999993</v>
      </c>
      <c r="E11" s="216">
        <v>8745.4</v>
      </c>
    </row>
    <row r="12" spans="1:5" ht="18" customHeight="1" x14ac:dyDescent="0.35">
      <c r="A12" s="91" t="s">
        <v>194</v>
      </c>
      <c r="B12" s="92" t="s">
        <v>16</v>
      </c>
      <c r="C12" s="216">
        <v>10929.2</v>
      </c>
      <c r="D12" s="216">
        <v>10929.2</v>
      </c>
      <c r="E12" s="216">
        <v>10567.3</v>
      </c>
    </row>
    <row r="13" spans="1:5" ht="18" customHeight="1" x14ac:dyDescent="0.35">
      <c r="A13" s="91" t="s">
        <v>195</v>
      </c>
      <c r="B13" s="92" t="s">
        <v>14</v>
      </c>
      <c r="C13" s="216">
        <v>9658.6</v>
      </c>
      <c r="D13" s="216">
        <v>9658.6</v>
      </c>
      <c r="E13" s="216">
        <v>9338.9</v>
      </c>
    </row>
    <row r="14" spans="1:5" ht="18" customHeight="1" x14ac:dyDescent="0.35">
      <c r="A14" s="91" t="s">
        <v>196</v>
      </c>
      <c r="B14" s="92" t="s">
        <v>13</v>
      </c>
      <c r="C14" s="216">
        <v>16776</v>
      </c>
      <c r="D14" s="216">
        <v>16776</v>
      </c>
      <c r="E14" s="216">
        <v>16220.6</v>
      </c>
    </row>
    <row r="15" spans="1:5" ht="18" customHeight="1" x14ac:dyDescent="0.35">
      <c r="A15" s="91" t="s">
        <v>197</v>
      </c>
      <c r="B15" s="92" t="s">
        <v>17</v>
      </c>
      <c r="C15" s="216">
        <v>4543.8999999999996</v>
      </c>
      <c r="D15" s="216">
        <v>4543.8999999999996</v>
      </c>
      <c r="E15" s="216">
        <v>4393.5</v>
      </c>
    </row>
    <row r="16" spans="1:5" ht="18" customHeight="1" x14ac:dyDescent="0.35">
      <c r="A16" s="91" t="s">
        <v>198</v>
      </c>
      <c r="B16" s="92" t="s">
        <v>35</v>
      </c>
      <c r="C16" s="216">
        <v>1938.2</v>
      </c>
      <c r="D16" s="216">
        <v>1938.2</v>
      </c>
      <c r="E16" s="216">
        <v>1873.9</v>
      </c>
    </row>
    <row r="17" spans="1:5" ht="18" customHeight="1" x14ac:dyDescent="0.35">
      <c r="A17" s="91" t="s">
        <v>199</v>
      </c>
      <c r="B17" s="93" t="s">
        <v>18</v>
      </c>
      <c r="C17" s="216">
        <v>3445.6</v>
      </c>
      <c r="D17" s="216">
        <v>3445.6</v>
      </c>
      <c r="E17" s="216">
        <v>3331.5</v>
      </c>
    </row>
    <row r="18" spans="1:5" ht="18" customHeight="1" x14ac:dyDescent="0.35">
      <c r="A18" s="91" t="s">
        <v>200</v>
      </c>
      <c r="B18" s="93" t="s">
        <v>36</v>
      </c>
      <c r="C18" s="216">
        <v>1582.8000000000002</v>
      </c>
      <c r="D18" s="216">
        <v>1582.8000000000002</v>
      </c>
      <c r="E18" s="216">
        <v>1530.4</v>
      </c>
    </row>
    <row r="19" spans="1:5" ht="18" customHeight="1" x14ac:dyDescent="0.35">
      <c r="A19" s="91" t="s">
        <v>201</v>
      </c>
      <c r="B19" s="92" t="s">
        <v>28</v>
      </c>
      <c r="C19" s="216">
        <v>6395.9000000000005</v>
      </c>
      <c r="D19" s="216">
        <v>6395.9000000000005</v>
      </c>
      <c r="E19" s="216">
        <v>6184.3</v>
      </c>
    </row>
    <row r="20" spans="1:5" ht="18" customHeight="1" x14ac:dyDescent="0.35">
      <c r="A20" s="91" t="s">
        <v>202</v>
      </c>
      <c r="B20" s="92" t="s">
        <v>37</v>
      </c>
      <c r="C20" s="216">
        <v>7138.9000000000005</v>
      </c>
      <c r="D20" s="216">
        <v>7138.9000000000005</v>
      </c>
      <c r="E20" s="216">
        <v>6902.7</v>
      </c>
    </row>
    <row r="21" spans="1:5" ht="18" customHeight="1" x14ac:dyDescent="0.35">
      <c r="A21" s="91" t="s">
        <v>203</v>
      </c>
      <c r="B21" s="92" t="s">
        <v>38</v>
      </c>
      <c r="C21" s="216">
        <v>3262.6000000000004</v>
      </c>
      <c r="D21" s="216">
        <v>3262.6000000000004</v>
      </c>
      <c r="E21" s="216">
        <v>3154.6</v>
      </c>
    </row>
    <row r="22" spans="1:5" ht="18" customHeight="1" x14ac:dyDescent="0.35">
      <c r="A22" s="91" t="s">
        <v>204</v>
      </c>
      <c r="B22" s="92" t="s">
        <v>39</v>
      </c>
      <c r="C22" s="216">
        <v>26983.599999999999</v>
      </c>
      <c r="D22" s="216">
        <v>26983.599999999999</v>
      </c>
      <c r="E22" s="216">
        <v>26090.3</v>
      </c>
    </row>
    <row r="23" spans="1:5" ht="18" customHeight="1" x14ac:dyDescent="0.35">
      <c r="A23" s="91" t="s">
        <v>205</v>
      </c>
      <c r="B23" s="92" t="s">
        <v>23</v>
      </c>
      <c r="C23" s="216">
        <v>3714.9</v>
      </c>
      <c r="D23" s="216">
        <v>3714.9</v>
      </c>
      <c r="E23" s="216">
        <v>3591.9</v>
      </c>
    </row>
    <row r="24" spans="1:5" ht="18" customHeight="1" x14ac:dyDescent="0.35">
      <c r="A24" s="91" t="s">
        <v>206</v>
      </c>
      <c r="B24" s="92" t="s">
        <v>27</v>
      </c>
      <c r="C24" s="216">
        <v>2185.8000000000002</v>
      </c>
      <c r="D24" s="216">
        <v>2185.8000000000002</v>
      </c>
      <c r="E24" s="216">
        <v>2113.5</v>
      </c>
    </row>
    <row r="25" spans="1:5" ht="18" customHeight="1" x14ac:dyDescent="0.35">
      <c r="A25" s="91" t="s">
        <v>207</v>
      </c>
      <c r="B25" s="92" t="s">
        <v>31</v>
      </c>
      <c r="C25" s="216">
        <v>12404.300000000001</v>
      </c>
      <c r="D25" s="216">
        <v>12404.300000000001</v>
      </c>
      <c r="E25" s="216">
        <v>11993.599999999999</v>
      </c>
    </row>
    <row r="26" spans="1:5" ht="18" customHeight="1" x14ac:dyDescent="0.35">
      <c r="A26" s="91" t="s">
        <v>208</v>
      </c>
      <c r="B26" s="92" t="s">
        <v>40</v>
      </c>
      <c r="C26" s="216">
        <v>7042</v>
      </c>
      <c r="D26" s="216">
        <v>7042</v>
      </c>
      <c r="E26" s="216">
        <v>6808.9000000000005</v>
      </c>
    </row>
    <row r="27" spans="1:5" ht="18" customHeight="1" x14ac:dyDescent="0.35">
      <c r="A27" s="91" t="s">
        <v>209</v>
      </c>
      <c r="B27" s="92" t="s">
        <v>32</v>
      </c>
      <c r="C27" s="216">
        <v>1173.7</v>
      </c>
      <c r="D27" s="216">
        <v>1173.7</v>
      </c>
      <c r="E27" s="216">
        <v>1134.8</v>
      </c>
    </row>
    <row r="28" spans="1:5" ht="18" customHeight="1" x14ac:dyDescent="0.35">
      <c r="A28" s="91" t="s">
        <v>210</v>
      </c>
      <c r="B28" s="92" t="s">
        <v>26</v>
      </c>
      <c r="C28" s="216">
        <v>4640.8</v>
      </c>
      <c r="D28" s="216">
        <v>4640.8</v>
      </c>
      <c r="E28" s="216">
        <v>4487.2</v>
      </c>
    </row>
    <row r="29" spans="1:5" ht="18" customHeight="1" x14ac:dyDescent="0.35">
      <c r="A29" s="91" t="s">
        <v>211</v>
      </c>
      <c r="B29" s="92" t="s">
        <v>25</v>
      </c>
      <c r="C29" s="216">
        <v>2271.8999999999996</v>
      </c>
      <c r="D29" s="216">
        <v>2271.8999999999996</v>
      </c>
      <c r="E29" s="216">
        <v>2196.8000000000002</v>
      </c>
    </row>
    <row r="30" spans="1:5" ht="18" customHeight="1" x14ac:dyDescent="0.35">
      <c r="A30" s="91" t="s">
        <v>212</v>
      </c>
      <c r="B30" s="92" t="s">
        <v>33</v>
      </c>
      <c r="C30" s="216">
        <v>4759.2999999999993</v>
      </c>
      <c r="D30" s="216">
        <v>4759.2999999999993</v>
      </c>
      <c r="E30" s="216">
        <v>4601.7</v>
      </c>
    </row>
    <row r="31" spans="1:5" ht="18" customHeight="1" x14ac:dyDescent="0.35">
      <c r="A31" s="91" t="s">
        <v>213</v>
      </c>
      <c r="B31" s="92" t="s">
        <v>41</v>
      </c>
      <c r="C31" s="216">
        <v>30117.100000000002</v>
      </c>
      <c r="D31" s="216">
        <v>30117.100000000002</v>
      </c>
      <c r="E31" s="216">
        <v>29120.1</v>
      </c>
    </row>
    <row r="32" spans="1:5" ht="18" customHeight="1" x14ac:dyDescent="0.35">
      <c r="A32" s="91" t="s">
        <v>214</v>
      </c>
      <c r="B32" s="92" t="s">
        <v>24</v>
      </c>
      <c r="C32" s="216">
        <v>2067.5</v>
      </c>
      <c r="D32" s="216">
        <v>2067.5</v>
      </c>
      <c r="E32" s="216">
        <v>1998.9</v>
      </c>
    </row>
    <row r="33" spans="1:5" ht="18" customHeight="1" x14ac:dyDescent="0.35">
      <c r="A33" s="91" t="s">
        <v>215</v>
      </c>
      <c r="B33" s="92" t="s">
        <v>22</v>
      </c>
      <c r="C33" s="216">
        <v>4694.7</v>
      </c>
      <c r="D33" s="216">
        <v>4694.7</v>
      </c>
      <c r="E33" s="216">
        <v>4539.3</v>
      </c>
    </row>
    <row r="34" spans="1:5" ht="18" customHeight="1" x14ac:dyDescent="0.35">
      <c r="A34" s="91" t="s">
        <v>216</v>
      </c>
      <c r="B34" s="92" t="s">
        <v>42</v>
      </c>
      <c r="C34" s="216">
        <v>2874.8999999999996</v>
      </c>
      <c r="D34" s="216">
        <v>2874.8999999999996</v>
      </c>
      <c r="E34" s="216">
        <v>2779.7</v>
      </c>
    </row>
    <row r="35" spans="1:5" ht="18" customHeight="1" x14ac:dyDescent="0.35">
      <c r="A35" s="91" t="s">
        <v>217</v>
      </c>
      <c r="B35" s="92" t="s">
        <v>34</v>
      </c>
      <c r="C35" s="216">
        <v>4576.2</v>
      </c>
      <c r="D35" s="216">
        <v>4576.2</v>
      </c>
      <c r="E35" s="216">
        <v>4424.7</v>
      </c>
    </row>
    <row r="36" spans="1:5" ht="18" customHeight="1" x14ac:dyDescent="0.35">
      <c r="A36" s="91" t="s">
        <v>218</v>
      </c>
      <c r="B36" s="92" t="s">
        <v>43</v>
      </c>
      <c r="C36" s="216">
        <v>8463.3000000000011</v>
      </c>
      <c r="D36" s="216">
        <v>8463.3000000000011</v>
      </c>
      <c r="E36" s="216">
        <v>8183.2</v>
      </c>
    </row>
    <row r="37" spans="1:5" ht="18" customHeight="1" x14ac:dyDescent="0.35">
      <c r="A37" s="91" t="s">
        <v>219</v>
      </c>
      <c r="B37" s="92" t="s">
        <v>2</v>
      </c>
      <c r="C37" s="216">
        <v>13276.5</v>
      </c>
      <c r="D37" s="216">
        <v>13276.5</v>
      </c>
      <c r="E37" s="216">
        <v>12836.9</v>
      </c>
    </row>
    <row r="38" spans="1:5" ht="18" customHeight="1" x14ac:dyDescent="0.35">
      <c r="A38" s="91" t="s">
        <v>220</v>
      </c>
      <c r="B38" s="92" t="s">
        <v>3</v>
      </c>
      <c r="C38" s="216">
        <v>14644</v>
      </c>
      <c r="D38" s="216">
        <v>14644</v>
      </c>
      <c r="E38" s="216">
        <v>14159.199999999999</v>
      </c>
    </row>
    <row r="39" spans="1:5" ht="18" customHeight="1" x14ac:dyDescent="0.35">
      <c r="A39" s="91" t="s">
        <v>221</v>
      </c>
      <c r="B39" s="92" t="s">
        <v>4</v>
      </c>
      <c r="C39" s="216">
        <v>29890.899999999998</v>
      </c>
      <c r="D39" s="216">
        <v>29890.899999999998</v>
      </c>
      <c r="E39" s="216">
        <v>28901.4</v>
      </c>
    </row>
    <row r="40" spans="1:5" ht="18" customHeight="1" x14ac:dyDescent="0.35">
      <c r="A40" s="91" t="s">
        <v>222</v>
      </c>
      <c r="B40" s="92" t="s">
        <v>5</v>
      </c>
      <c r="C40" s="216">
        <v>9044.7999999999993</v>
      </c>
      <c r="D40" s="216">
        <v>9044.7999999999993</v>
      </c>
      <c r="E40" s="216">
        <v>8745.4</v>
      </c>
    </row>
    <row r="41" spans="1:5" ht="18" customHeight="1" x14ac:dyDescent="0.35">
      <c r="A41" s="91" t="s">
        <v>223</v>
      </c>
      <c r="B41" s="92" t="s">
        <v>6</v>
      </c>
      <c r="C41" s="216">
        <v>40098.6</v>
      </c>
      <c r="D41" s="216">
        <v>40098.6</v>
      </c>
      <c r="E41" s="216">
        <v>38771.199999999997</v>
      </c>
    </row>
    <row r="42" spans="1:5" ht="18" customHeight="1" x14ac:dyDescent="0.35">
      <c r="A42" s="91" t="s">
        <v>224</v>
      </c>
      <c r="B42" s="92" t="s">
        <v>7</v>
      </c>
      <c r="C42" s="216">
        <v>5825.2000000000007</v>
      </c>
      <c r="D42" s="216">
        <v>5825.2000000000007</v>
      </c>
      <c r="E42" s="216">
        <v>5632.5</v>
      </c>
    </row>
    <row r="43" spans="1:5" ht="18" customHeight="1" x14ac:dyDescent="0.35">
      <c r="A43" s="91" t="s">
        <v>225</v>
      </c>
      <c r="B43" s="92" t="s">
        <v>8</v>
      </c>
      <c r="C43" s="216">
        <v>5782.2</v>
      </c>
      <c r="D43" s="216">
        <v>5782.2</v>
      </c>
      <c r="E43" s="216">
        <v>5590.8</v>
      </c>
    </row>
    <row r="44" spans="1:5" ht="18" customHeight="1" x14ac:dyDescent="0.35">
      <c r="A44" s="91" t="s">
        <v>226</v>
      </c>
      <c r="B44" s="92" t="s">
        <v>9</v>
      </c>
      <c r="C44" s="216">
        <v>9206.2999999999993</v>
      </c>
      <c r="D44" s="216">
        <v>9206.2999999999993</v>
      </c>
      <c r="E44" s="216">
        <v>8901.5</v>
      </c>
    </row>
    <row r="45" spans="1:5" ht="18" customHeight="1" x14ac:dyDescent="0.35">
      <c r="A45" s="91" t="s">
        <v>227</v>
      </c>
      <c r="B45" s="92" t="s">
        <v>10</v>
      </c>
      <c r="C45" s="216">
        <v>3025.7</v>
      </c>
      <c r="D45" s="216">
        <v>3025.7</v>
      </c>
      <c r="E45" s="216">
        <v>2925.5</v>
      </c>
    </row>
    <row r="46" spans="1:5" ht="18" customHeight="1" x14ac:dyDescent="0.35">
      <c r="A46" s="91" t="s">
        <v>228</v>
      </c>
      <c r="B46" s="92" t="s">
        <v>20</v>
      </c>
      <c r="C46" s="216">
        <v>6988.0999999999995</v>
      </c>
      <c r="D46" s="216">
        <v>6988.0999999999995</v>
      </c>
      <c r="E46" s="216">
        <v>6756.8</v>
      </c>
    </row>
    <row r="47" spans="1:5" ht="18" customHeight="1" x14ac:dyDescent="0.35">
      <c r="A47" s="91" t="s">
        <v>229</v>
      </c>
      <c r="B47" s="92" t="s">
        <v>21</v>
      </c>
      <c r="C47" s="216">
        <v>732.30000000000007</v>
      </c>
      <c r="D47" s="216">
        <v>732.30000000000007</v>
      </c>
      <c r="E47" s="216">
        <v>708</v>
      </c>
    </row>
    <row r="48" spans="1:5" ht="18" customHeight="1" x14ac:dyDescent="0.3">
      <c r="A48" s="94"/>
      <c r="B48" s="95" t="s">
        <v>1</v>
      </c>
      <c r="C48" s="217">
        <f>SUM(C8:C47)</f>
        <v>630724.1</v>
      </c>
      <c r="D48" s="217">
        <f>SUM(D8:D47)</f>
        <v>630724.1</v>
      </c>
      <c r="E48" s="217">
        <f>SUM(E8:E47)</f>
        <v>609844.20000000019</v>
      </c>
    </row>
  </sheetData>
  <mergeCells count="7">
    <mergeCell ref="B1:E1"/>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90" fitToHeight="0" orientation="portrait" r:id="rId1"/>
  <headerFooter alignWithMargins="0">
    <oddFooter>&amp;L&amp;"Times New Roman,обычный"&amp;8&amp;Z&amp;F</oddFooter>
    <firstFooter>&amp;L&amp;Z&amp;F</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48"/>
  <sheetViews>
    <sheetView tabSelected="1" view="pageBreakPreview" topLeftCell="A37" zoomScale="91" zoomScaleNormal="100" zoomScaleSheetLayoutView="91" workbookViewId="0">
      <selection activeCell="D11" sqref="D11"/>
    </sheetView>
  </sheetViews>
  <sheetFormatPr defaultColWidth="9.109375" defaultRowHeight="18" x14ac:dyDescent="0.35"/>
  <cols>
    <col min="1" max="1" width="5.109375" style="55" customWidth="1"/>
    <col min="2" max="2" width="52.88671875" style="55" customWidth="1"/>
    <col min="3" max="5" width="16.6640625" style="55" customWidth="1"/>
    <col min="6" max="16384" width="9.109375" style="55"/>
  </cols>
  <sheetData>
    <row r="1" spans="1:7" ht="25.2" customHeight="1" x14ac:dyDescent="0.35">
      <c r="B1" s="332"/>
      <c r="C1" s="332"/>
      <c r="E1" s="332" t="s">
        <v>255</v>
      </c>
    </row>
    <row r="2" spans="1:7" ht="72.599999999999994" customHeight="1" x14ac:dyDescent="0.35">
      <c r="A2" s="529" t="s">
        <v>246</v>
      </c>
      <c r="B2" s="529"/>
      <c r="C2" s="529"/>
      <c r="D2" s="529"/>
      <c r="E2" s="529"/>
    </row>
    <row r="3" spans="1:7" ht="21.6" customHeight="1" x14ac:dyDescent="0.35">
      <c r="C3" s="57"/>
    </row>
    <row r="4" spans="1:7" ht="18.75" customHeight="1" x14ac:dyDescent="0.35">
      <c r="A4" s="626" t="s">
        <v>0</v>
      </c>
      <c r="B4" s="626" t="s">
        <v>179</v>
      </c>
      <c r="C4" s="623" t="s">
        <v>190</v>
      </c>
      <c r="D4" s="623"/>
      <c r="E4" s="623"/>
    </row>
    <row r="5" spans="1:7" ht="18.75" customHeight="1" x14ac:dyDescent="0.35">
      <c r="A5" s="626"/>
      <c r="B5" s="626"/>
      <c r="C5" s="624" t="s">
        <v>51</v>
      </c>
      <c r="D5" s="623" t="s">
        <v>52</v>
      </c>
      <c r="E5" s="623"/>
    </row>
    <row r="6" spans="1:7" x14ac:dyDescent="0.35">
      <c r="A6" s="626"/>
      <c r="B6" s="626"/>
      <c r="C6" s="624"/>
      <c r="D6" s="359" t="s">
        <v>53</v>
      </c>
      <c r="E6" s="359" t="s">
        <v>55</v>
      </c>
    </row>
    <row r="7" spans="1:7" s="413" customFormat="1" ht="15.6" x14ac:dyDescent="0.3">
      <c r="A7" s="336">
        <v>1</v>
      </c>
      <c r="B7" s="336">
        <v>2</v>
      </c>
      <c r="C7" s="437">
        <v>3</v>
      </c>
      <c r="D7" s="437">
        <v>4</v>
      </c>
      <c r="E7" s="437">
        <v>5</v>
      </c>
    </row>
    <row r="8" spans="1:7" x14ac:dyDescent="0.35">
      <c r="A8" s="59" t="s">
        <v>68</v>
      </c>
      <c r="B8" s="60" t="s">
        <v>29</v>
      </c>
      <c r="C8" s="61">
        <v>53314.600000000006</v>
      </c>
      <c r="D8" s="61">
        <v>53314.600000000006</v>
      </c>
      <c r="E8" s="61">
        <v>53314.600000000006</v>
      </c>
      <c r="F8" s="99"/>
      <c r="G8" s="99"/>
    </row>
    <row r="9" spans="1:7" x14ac:dyDescent="0.35">
      <c r="A9" s="59" t="s">
        <v>69</v>
      </c>
      <c r="B9" s="60" t="s">
        <v>30</v>
      </c>
      <c r="C9" s="61">
        <v>12257.1</v>
      </c>
      <c r="D9" s="61">
        <v>12257.1</v>
      </c>
      <c r="E9" s="61">
        <v>12257.1</v>
      </c>
      <c r="F9" s="99"/>
      <c r="G9" s="99"/>
    </row>
    <row r="10" spans="1:7" x14ac:dyDescent="0.35">
      <c r="A10" s="59" t="s">
        <v>182</v>
      </c>
      <c r="B10" s="60" t="s">
        <v>19</v>
      </c>
      <c r="C10" s="61">
        <v>28775.600000000002</v>
      </c>
      <c r="D10" s="61">
        <v>28775.600000000002</v>
      </c>
      <c r="E10" s="61">
        <v>28775.600000000002</v>
      </c>
      <c r="F10" s="99"/>
      <c r="G10" s="99"/>
    </row>
    <row r="11" spans="1:7" x14ac:dyDescent="0.35">
      <c r="A11" s="59" t="s">
        <v>193</v>
      </c>
      <c r="B11" s="60" t="s">
        <v>15</v>
      </c>
      <c r="C11" s="61">
        <v>5433.5</v>
      </c>
      <c r="D11" s="61">
        <v>5433.5</v>
      </c>
      <c r="E11" s="61">
        <v>5433.5</v>
      </c>
      <c r="F11" s="99"/>
      <c r="G11" s="99"/>
    </row>
    <row r="12" spans="1:7" x14ac:dyDescent="0.35">
      <c r="A12" s="59" t="s">
        <v>194</v>
      </c>
      <c r="B12" s="60" t="s">
        <v>16</v>
      </c>
      <c r="C12" s="61">
        <v>7846.2999999999993</v>
      </c>
      <c r="D12" s="61">
        <v>7846.2999999999993</v>
      </c>
      <c r="E12" s="61">
        <v>7846.2999999999993</v>
      </c>
      <c r="F12" s="99"/>
      <c r="G12" s="99"/>
    </row>
    <row r="13" spans="1:7" x14ac:dyDescent="0.35">
      <c r="A13" s="59" t="s">
        <v>195</v>
      </c>
      <c r="B13" s="60" t="s">
        <v>14</v>
      </c>
      <c r="C13" s="61">
        <v>11569.7</v>
      </c>
      <c r="D13" s="61">
        <v>11569.7</v>
      </c>
      <c r="E13" s="61">
        <v>11569.7</v>
      </c>
      <c r="F13" s="99"/>
      <c r="G13" s="99"/>
    </row>
    <row r="14" spans="1:7" x14ac:dyDescent="0.35">
      <c r="A14" s="59" t="s">
        <v>196</v>
      </c>
      <c r="B14" s="60" t="s">
        <v>13</v>
      </c>
      <c r="C14" s="61">
        <v>13014.7</v>
      </c>
      <c r="D14" s="61">
        <v>13014.7</v>
      </c>
      <c r="E14" s="61">
        <v>13014.7</v>
      </c>
      <c r="F14" s="99"/>
      <c r="G14" s="99"/>
    </row>
    <row r="15" spans="1:7" ht="21" customHeight="1" x14ac:dyDescent="0.35">
      <c r="A15" s="59" t="s">
        <v>197</v>
      </c>
      <c r="B15" s="60" t="s">
        <v>17</v>
      </c>
      <c r="C15" s="61">
        <v>5074.3000000000011</v>
      </c>
      <c r="D15" s="61">
        <v>5074.3000000000011</v>
      </c>
      <c r="E15" s="61">
        <v>5074.3000000000011</v>
      </c>
      <c r="F15" s="99"/>
      <c r="G15" s="99"/>
    </row>
    <row r="16" spans="1:7" x14ac:dyDescent="0.35">
      <c r="A16" s="59" t="s">
        <v>198</v>
      </c>
      <c r="B16" s="60" t="s">
        <v>35</v>
      </c>
      <c r="C16" s="61">
        <v>2004.7</v>
      </c>
      <c r="D16" s="61">
        <v>2004.7</v>
      </c>
      <c r="E16" s="61">
        <v>2004.7</v>
      </c>
      <c r="F16" s="99"/>
      <c r="G16" s="99"/>
    </row>
    <row r="17" spans="1:7" x14ac:dyDescent="0.35">
      <c r="A17" s="59" t="s">
        <v>199</v>
      </c>
      <c r="B17" s="62" t="s">
        <v>18</v>
      </c>
      <c r="C17" s="61">
        <v>3587.3999999999996</v>
      </c>
      <c r="D17" s="61">
        <v>3587.3999999999996</v>
      </c>
      <c r="E17" s="61">
        <v>3587.3999999999996</v>
      </c>
      <c r="F17" s="99"/>
      <c r="G17" s="99"/>
    </row>
    <row r="18" spans="1:7" x14ac:dyDescent="0.35">
      <c r="A18" s="59" t="s">
        <v>200</v>
      </c>
      <c r="B18" s="62" t="s">
        <v>36</v>
      </c>
      <c r="C18" s="61">
        <v>3288</v>
      </c>
      <c r="D18" s="61">
        <v>3288</v>
      </c>
      <c r="E18" s="61">
        <v>3288</v>
      </c>
      <c r="F18" s="99"/>
      <c r="G18" s="99"/>
    </row>
    <row r="19" spans="1:7" ht="21.75" customHeight="1" x14ac:dyDescent="0.35">
      <c r="A19" s="59" t="s">
        <v>201</v>
      </c>
      <c r="B19" s="60" t="s">
        <v>28</v>
      </c>
      <c r="C19" s="61">
        <v>4903.1999999999989</v>
      </c>
      <c r="D19" s="61">
        <v>4903.1999999999989</v>
      </c>
      <c r="E19" s="61">
        <v>4903.1999999999989</v>
      </c>
      <c r="F19" s="99"/>
      <c r="G19" s="99"/>
    </row>
    <row r="20" spans="1:7" x14ac:dyDescent="0.35">
      <c r="A20" s="59" t="s">
        <v>202</v>
      </c>
      <c r="B20" s="60" t="s">
        <v>37</v>
      </c>
      <c r="C20" s="61">
        <v>7266.9</v>
      </c>
      <c r="D20" s="61">
        <v>7266.9</v>
      </c>
      <c r="E20" s="61">
        <v>7266.9</v>
      </c>
      <c r="F20" s="99"/>
      <c r="G20" s="99"/>
    </row>
    <row r="21" spans="1:7" ht="21" customHeight="1" x14ac:dyDescent="0.35">
      <c r="A21" s="59" t="s">
        <v>203</v>
      </c>
      <c r="B21" s="60" t="s">
        <v>38</v>
      </c>
      <c r="C21" s="61">
        <v>635.09999999999991</v>
      </c>
      <c r="D21" s="61">
        <v>635.09999999999991</v>
      </c>
      <c r="E21" s="61">
        <v>635.09999999999991</v>
      </c>
      <c r="F21" s="99"/>
      <c r="G21" s="99"/>
    </row>
    <row r="22" spans="1:7" x14ac:dyDescent="0.35">
      <c r="A22" s="59" t="s">
        <v>204</v>
      </c>
      <c r="B22" s="60" t="s">
        <v>39</v>
      </c>
      <c r="C22" s="61">
        <v>21922.6</v>
      </c>
      <c r="D22" s="61">
        <v>21922.6</v>
      </c>
      <c r="E22" s="61">
        <v>21922.6</v>
      </c>
      <c r="F22" s="99"/>
      <c r="G22" s="99"/>
    </row>
    <row r="23" spans="1:7" ht="19.5" customHeight="1" x14ac:dyDescent="0.35">
      <c r="A23" s="59" t="s">
        <v>205</v>
      </c>
      <c r="B23" s="60" t="s">
        <v>23</v>
      </c>
      <c r="C23" s="61">
        <v>6547.9999999999991</v>
      </c>
      <c r="D23" s="61">
        <v>6547.9999999999991</v>
      </c>
      <c r="E23" s="61">
        <v>6547.9999999999991</v>
      </c>
      <c r="F23" s="99"/>
      <c r="G23" s="99"/>
    </row>
    <row r="24" spans="1:7" x14ac:dyDescent="0.35">
      <c r="A24" s="59" t="s">
        <v>206</v>
      </c>
      <c r="B24" s="60" t="s">
        <v>27</v>
      </c>
      <c r="C24" s="61">
        <v>1305.5</v>
      </c>
      <c r="D24" s="61">
        <v>1305.5</v>
      </c>
      <c r="E24" s="61">
        <v>1305.5</v>
      </c>
      <c r="F24" s="99"/>
      <c r="G24" s="99"/>
    </row>
    <row r="25" spans="1:7" ht="16.5" customHeight="1" x14ac:dyDescent="0.35">
      <c r="A25" s="59" t="s">
        <v>207</v>
      </c>
      <c r="B25" s="60" t="s">
        <v>31</v>
      </c>
      <c r="C25" s="61">
        <v>7120.2000000000007</v>
      </c>
      <c r="D25" s="61">
        <v>7120.2000000000007</v>
      </c>
      <c r="E25" s="61">
        <v>7120.2000000000007</v>
      </c>
      <c r="F25" s="99"/>
      <c r="G25" s="99"/>
    </row>
    <row r="26" spans="1:7" ht="21" customHeight="1" x14ac:dyDescent="0.35">
      <c r="A26" s="59" t="s">
        <v>208</v>
      </c>
      <c r="B26" s="60" t="s">
        <v>40</v>
      </c>
      <c r="C26" s="61">
        <v>4077.2999999999997</v>
      </c>
      <c r="D26" s="61">
        <v>4077.2999999999997</v>
      </c>
      <c r="E26" s="61">
        <v>4077.2999999999997</v>
      </c>
      <c r="F26" s="99"/>
      <c r="G26" s="99"/>
    </row>
    <row r="27" spans="1:7" x14ac:dyDescent="0.35">
      <c r="A27" s="59" t="s">
        <v>209</v>
      </c>
      <c r="B27" s="60" t="s">
        <v>32</v>
      </c>
      <c r="C27" s="61">
        <v>429.20000000000005</v>
      </c>
      <c r="D27" s="61">
        <v>429.20000000000005</v>
      </c>
      <c r="E27" s="61">
        <v>429.20000000000005</v>
      </c>
      <c r="F27" s="99"/>
      <c r="G27" s="99"/>
    </row>
    <row r="28" spans="1:7" x14ac:dyDescent="0.35">
      <c r="A28" s="59" t="s">
        <v>210</v>
      </c>
      <c r="B28" s="60" t="s">
        <v>26</v>
      </c>
      <c r="C28" s="61">
        <v>2063.1999999999998</v>
      </c>
      <c r="D28" s="61">
        <v>2063.1999999999998</v>
      </c>
      <c r="E28" s="61">
        <v>2063.1999999999998</v>
      </c>
      <c r="F28" s="99"/>
      <c r="G28" s="99"/>
    </row>
    <row r="29" spans="1:7" x14ac:dyDescent="0.35">
      <c r="A29" s="59" t="s">
        <v>211</v>
      </c>
      <c r="B29" s="60" t="s">
        <v>25</v>
      </c>
      <c r="C29" s="61">
        <v>798.6</v>
      </c>
      <c r="D29" s="61">
        <v>798.6</v>
      </c>
      <c r="E29" s="61">
        <v>798.6</v>
      </c>
      <c r="F29" s="99"/>
      <c r="G29" s="99"/>
    </row>
    <row r="30" spans="1:7" ht="18" customHeight="1" x14ac:dyDescent="0.35">
      <c r="A30" s="59" t="s">
        <v>212</v>
      </c>
      <c r="B30" s="60" t="s">
        <v>33</v>
      </c>
      <c r="C30" s="61">
        <v>4001.7</v>
      </c>
      <c r="D30" s="61">
        <v>4001.7</v>
      </c>
      <c r="E30" s="61">
        <v>4001.7</v>
      </c>
      <c r="F30" s="99"/>
      <c r="G30" s="99"/>
    </row>
    <row r="31" spans="1:7" x14ac:dyDescent="0.35">
      <c r="A31" s="59" t="s">
        <v>213</v>
      </c>
      <c r="B31" s="60" t="s">
        <v>41</v>
      </c>
      <c r="C31" s="61">
        <v>26515.7</v>
      </c>
      <c r="D31" s="61">
        <v>26515.7</v>
      </c>
      <c r="E31" s="61">
        <v>26515.7</v>
      </c>
      <c r="F31" s="99"/>
      <c r="G31" s="99"/>
    </row>
    <row r="32" spans="1:7" x14ac:dyDescent="0.35">
      <c r="A32" s="59" t="s">
        <v>214</v>
      </c>
      <c r="B32" s="60" t="s">
        <v>24</v>
      </c>
      <c r="C32" s="61">
        <v>1332.6999999999998</v>
      </c>
      <c r="D32" s="61">
        <v>1332.6999999999998</v>
      </c>
      <c r="E32" s="61">
        <v>1332.6999999999998</v>
      </c>
      <c r="F32" s="99"/>
      <c r="G32" s="99"/>
    </row>
    <row r="33" spans="1:7" ht="19.5" customHeight="1" x14ac:dyDescent="0.35">
      <c r="A33" s="59" t="s">
        <v>215</v>
      </c>
      <c r="B33" s="60" t="s">
        <v>22</v>
      </c>
      <c r="C33" s="61">
        <v>4337</v>
      </c>
      <c r="D33" s="61">
        <v>4337</v>
      </c>
      <c r="E33" s="61">
        <v>4337</v>
      </c>
      <c r="F33" s="99"/>
      <c r="G33" s="99"/>
    </row>
    <row r="34" spans="1:7" x14ac:dyDescent="0.35">
      <c r="A34" s="59" t="s">
        <v>216</v>
      </c>
      <c r="B34" s="60" t="s">
        <v>42</v>
      </c>
      <c r="C34" s="61">
        <v>1778.3000000000002</v>
      </c>
      <c r="D34" s="61">
        <v>1778.3000000000002</v>
      </c>
      <c r="E34" s="61">
        <v>1778.3000000000002</v>
      </c>
      <c r="F34" s="99"/>
      <c r="G34" s="99"/>
    </row>
    <row r="35" spans="1:7" x14ac:dyDescent="0.35">
      <c r="A35" s="59" t="s">
        <v>217</v>
      </c>
      <c r="B35" s="60" t="s">
        <v>34</v>
      </c>
      <c r="C35" s="61">
        <v>3299.7</v>
      </c>
      <c r="D35" s="61">
        <v>3299.7</v>
      </c>
      <c r="E35" s="61">
        <v>3299.7</v>
      </c>
      <c r="F35" s="99"/>
      <c r="G35" s="99"/>
    </row>
    <row r="36" spans="1:7" x14ac:dyDescent="0.35">
      <c r="A36" s="59" t="s">
        <v>218</v>
      </c>
      <c r="B36" s="60" t="s">
        <v>43</v>
      </c>
      <c r="C36" s="61">
        <v>6579.2</v>
      </c>
      <c r="D36" s="61">
        <v>6579.2</v>
      </c>
      <c r="E36" s="61">
        <v>6579.2</v>
      </c>
      <c r="F36" s="99"/>
      <c r="G36" s="99"/>
    </row>
    <row r="37" spans="1:7" x14ac:dyDescent="0.35">
      <c r="A37" s="59" t="s">
        <v>219</v>
      </c>
      <c r="B37" s="60" t="s">
        <v>2</v>
      </c>
      <c r="C37" s="61">
        <v>8458.2999999999993</v>
      </c>
      <c r="D37" s="61">
        <v>8458.2999999999993</v>
      </c>
      <c r="E37" s="61">
        <v>8458.2999999999993</v>
      </c>
      <c r="F37" s="99"/>
      <c r="G37" s="99"/>
    </row>
    <row r="38" spans="1:7" x14ac:dyDescent="0.35">
      <c r="A38" s="59" t="s">
        <v>220</v>
      </c>
      <c r="B38" s="60" t="s">
        <v>3</v>
      </c>
      <c r="C38" s="61">
        <v>10043.5</v>
      </c>
      <c r="D38" s="61">
        <v>10043.5</v>
      </c>
      <c r="E38" s="61">
        <v>10043.5</v>
      </c>
      <c r="F38" s="99"/>
      <c r="G38" s="99"/>
    </row>
    <row r="39" spans="1:7" x14ac:dyDescent="0.35">
      <c r="A39" s="59" t="s">
        <v>221</v>
      </c>
      <c r="B39" s="60" t="s">
        <v>4</v>
      </c>
      <c r="C39" s="61">
        <v>7409.7000000000007</v>
      </c>
      <c r="D39" s="61">
        <v>7409.7000000000007</v>
      </c>
      <c r="E39" s="61">
        <v>7409.7000000000007</v>
      </c>
      <c r="F39" s="99"/>
      <c r="G39" s="99"/>
    </row>
    <row r="40" spans="1:7" x14ac:dyDescent="0.35">
      <c r="A40" s="59" t="s">
        <v>222</v>
      </c>
      <c r="B40" s="60" t="s">
        <v>5</v>
      </c>
      <c r="C40" s="61">
        <v>10864.199999999999</v>
      </c>
      <c r="D40" s="61">
        <v>10864.199999999999</v>
      </c>
      <c r="E40" s="61">
        <v>10864.199999999999</v>
      </c>
      <c r="F40" s="99"/>
      <c r="G40" s="99"/>
    </row>
    <row r="41" spans="1:7" x14ac:dyDescent="0.35">
      <c r="A41" s="59" t="s">
        <v>223</v>
      </c>
      <c r="B41" s="60" t="s">
        <v>6</v>
      </c>
      <c r="C41" s="61">
        <v>35113.5</v>
      </c>
      <c r="D41" s="61">
        <v>35113.5</v>
      </c>
      <c r="E41" s="61">
        <v>35113.5</v>
      </c>
      <c r="F41" s="99"/>
      <c r="G41" s="99"/>
    </row>
    <row r="42" spans="1:7" x14ac:dyDescent="0.35">
      <c r="A42" s="59" t="s">
        <v>224</v>
      </c>
      <c r="B42" s="60" t="s">
        <v>7</v>
      </c>
      <c r="C42" s="61">
        <v>1462.5</v>
      </c>
      <c r="D42" s="61">
        <v>1462.5</v>
      </c>
      <c r="E42" s="61">
        <v>1462.5</v>
      </c>
      <c r="F42" s="99"/>
      <c r="G42" s="99"/>
    </row>
    <row r="43" spans="1:7" x14ac:dyDescent="0.35">
      <c r="A43" s="59" t="s">
        <v>225</v>
      </c>
      <c r="B43" s="60" t="s">
        <v>8</v>
      </c>
      <c r="C43" s="61">
        <v>5141.5</v>
      </c>
      <c r="D43" s="61">
        <v>5141.5</v>
      </c>
      <c r="E43" s="61">
        <v>5141.5</v>
      </c>
      <c r="F43" s="99"/>
      <c r="G43" s="99"/>
    </row>
    <row r="44" spans="1:7" x14ac:dyDescent="0.35">
      <c r="A44" s="59" t="s">
        <v>226</v>
      </c>
      <c r="B44" s="60" t="s">
        <v>9</v>
      </c>
      <c r="C44" s="61">
        <v>8019.1</v>
      </c>
      <c r="D44" s="61">
        <v>8019.1</v>
      </c>
      <c r="E44" s="61">
        <v>8019.1</v>
      </c>
      <c r="F44" s="99"/>
      <c r="G44" s="99"/>
    </row>
    <row r="45" spans="1:7" x14ac:dyDescent="0.35">
      <c r="A45" s="59" t="s">
        <v>227</v>
      </c>
      <c r="B45" s="60" t="s">
        <v>10</v>
      </c>
      <c r="C45" s="61">
        <v>1958.5</v>
      </c>
      <c r="D45" s="61">
        <v>1958.5</v>
      </c>
      <c r="E45" s="61">
        <v>1958.5</v>
      </c>
      <c r="F45" s="99"/>
      <c r="G45" s="99"/>
    </row>
    <row r="46" spans="1:7" x14ac:dyDescent="0.35">
      <c r="A46" s="59" t="s">
        <v>228</v>
      </c>
      <c r="B46" s="60" t="s">
        <v>20</v>
      </c>
      <c r="C46" s="61">
        <v>3810.5</v>
      </c>
      <c r="D46" s="61">
        <v>3810.5</v>
      </c>
      <c r="E46" s="61">
        <v>3810.5</v>
      </c>
      <c r="F46" s="99"/>
      <c r="G46" s="99"/>
    </row>
    <row r="47" spans="1:7" x14ac:dyDescent="0.35">
      <c r="A47" s="59" t="s">
        <v>229</v>
      </c>
      <c r="B47" s="60" t="s">
        <v>21</v>
      </c>
      <c r="C47" s="61">
        <v>2245.8000000000002</v>
      </c>
      <c r="D47" s="61">
        <v>2245.8000000000002</v>
      </c>
      <c r="E47" s="61">
        <v>2245.8000000000002</v>
      </c>
      <c r="F47" s="99"/>
      <c r="G47" s="99"/>
    </row>
    <row r="48" spans="1:7" s="101" customFormat="1" ht="17.399999999999999" x14ac:dyDescent="0.3">
      <c r="A48" s="63"/>
      <c r="B48" s="64" t="s">
        <v>1</v>
      </c>
      <c r="C48" s="65">
        <f>SUM(C8:C47)</f>
        <v>345607.10000000009</v>
      </c>
      <c r="D48" s="65">
        <f t="shared" ref="D48:E48" si="0">SUM(D8:D47)</f>
        <v>345607.10000000009</v>
      </c>
      <c r="E48" s="65">
        <f t="shared" si="0"/>
        <v>345607.10000000009</v>
      </c>
      <c r="F48" s="100"/>
      <c r="G48" s="100"/>
    </row>
  </sheetData>
  <mergeCells count="6">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6" fitToHeight="0" orientation="portrait" r:id="rId1"/>
  <headerFooter alignWithMargins="0">
    <oddFooter>&amp;L&amp;"Times New Roman,обычный"&amp;8&amp;Z&amp;F</oddFooter>
    <firstFooter>&amp;L&amp;Z&amp;F</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499984740745262"/>
    <pageSetUpPr fitToPage="1"/>
  </sheetPr>
  <dimension ref="A1:G48"/>
  <sheetViews>
    <sheetView tabSelected="1" view="pageBreakPreview" zoomScale="85" zoomScaleNormal="100" zoomScaleSheetLayoutView="85" workbookViewId="0">
      <selection activeCell="D11" sqref="D11"/>
    </sheetView>
  </sheetViews>
  <sheetFormatPr defaultColWidth="9.109375" defaultRowHeight="18" x14ac:dyDescent="0.35"/>
  <cols>
    <col min="1" max="1" width="5.109375" style="55" customWidth="1"/>
    <col min="2" max="2" width="52.88671875" style="55" customWidth="1"/>
    <col min="3" max="5" width="15.6640625" style="55" customWidth="1"/>
    <col min="6" max="16384" width="9.109375" style="55"/>
  </cols>
  <sheetData>
    <row r="1" spans="1:7" ht="21.75" customHeight="1" x14ac:dyDescent="0.35">
      <c r="B1" s="56"/>
      <c r="C1" s="56"/>
      <c r="E1" s="56" t="s">
        <v>318</v>
      </c>
    </row>
    <row r="2" spans="1:7" ht="77.25" customHeight="1" x14ac:dyDescent="0.35">
      <c r="A2" s="529" t="s">
        <v>247</v>
      </c>
      <c r="B2" s="529"/>
      <c r="C2" s="529"/>
      <c r="D2" s="529"/>
      <c r="E2" s="529"/>
    </row>
    <row r="3" spans="1:7" ht="19.2" customHeight="1" x14ac:dyDescent="0.35">
      <c r="C3" s="57"/>
    </row>
    <row r="4" spans="1:7" ht="18.75" customHeight="1" x14ac:dyDescent="0.35">
      <c r="A4" s="626" t="s">
        <v>0</v>
      </c>
      <c r="B4" s="626" t="s">
        <v>179</v>
      </c>
      <c r="C4" s="623" t="s">
        <v>190</v>
      </c>
      <c r="D4" s="623"/>
      <c r="E4" s="623"/>
    </row>
    <row r="5" spans="1:7" ht="18.75" customHeight="1" x14ac:dyDescent="0.35">
      <c r="A5" s="626"/>
      <c r="B5" s="626"/>
      <c r="C5" s="624" t="s">
        <v>51</v>
      </c>
      <c r="D5" s="623" t="s">
        <v>52</v>
      </c>
      <c r="E5" s="623"/>
    </row>
    <row r="6" spans="1:7" x14ac:dyDescent="0.35">
      <c r="A6" s="626"/>
      <c r="B6" s="626"/>
      <c r="C6" s="624"/>
      <c r="D6" s="97" t="s">
        <v>53</v>
      </c>
      <c r="E6" s="97" t="s">
        <v>55</v>
      </c>
    </row>
    <row r="7" spans="1:7" s="413" customFormat="1" ht="15.6" x14ac:dyDescent="0.3">
      <c r="A7" s="336">
        <v>1</v>
      </c>
      <c r="B7" s="336">
        <v>2</v>
      </c>
      <c r="C7" s="437">
        <v>3</v>
      </c>
      <c r="D7" s="437">
        <v>4</v>
      </c>
      <c r="E7" s="437">
        <v>5</v>
      </c>
    </row>
    <row r="8" spans="1:7" x14ac:dyDescent="0.35">
      <c r="A8" s="59" t="s">
        <v>68</v>
      </c>
      <c r="B8" s="60" t="s">
        <v>29</v>
      </c>
      <c r="C8" s="61">
        <v>42106.7</v>
      </c>
      <c r="D8" s="61">
        <v>42106.7</v>
      </c>
      <c r="E8" s="61">
        <v>42106.7</v>
      </c>
      <c r="F8" s="99"/>
      <c r="G8" s="99"/>
    </row>
    <row r="9" spans="1:7" x14ac:dyDescent="0.35">
      <c r="A9" s="59" t="s">
        <v>69</v>
      </c>
      <c r="B9" s="60" t="s">
        <v>30</v>
      </c>
      <c r="C9" s="61">
        <v>3051.4</v>
      </c>
      <c r="D9" s="61">
        <v>3051.4</v>
      </c>
      <c r="E9" s="61">
        <v>3051.4</v>
      </c>
      <c r="F9" s="99"/>
      <c r="G9" s="99"/>
    </row>
    <row r="10" spans="1:7" x14ac:dyDescent="0.35">
      <c r="A10" s="59" t="s">
        <v>182</v>
      </c>
      <c r="B10" s="60" t="s">
        <v>19</v>
      </c>
      <c r="C10" s="61">
        <v>4272.1000000000004</v>
      </c>
      <c r="D10" s="61">
        <v>4272.1000000000004</v>
      </c>
      <c r="E10" s="61">
        <v>4272.1000000000004</v>
      </c>
      <c r="F10" s="99"/>
      <c r="G10" s="99"/>
    </row>
    <row r="11" spans="1:7" x14ac:dyDescent="0.35">
      <c r="A11" s="59" t="s">
        <v>193</v>
      </c>
      <c r="B11" s="60" t="s">
        <v>15</v>
      </c>
      <c r="C11" s="61">
        <v>1478.6</v>
      </c>
      <c r="D11" s="61">
        <v>1478.6</v>
      </c>
      <c r="E11" s="61">
        <v>1478.6</v>
      </c>
      <c r="F11" s="99"/>
      <c r="G11" s="99"/>
    </row>
    <row r="12" spans="1:7" x14ac:dyDescent="0.35">
      <c r="A12" s="59" t="s">
        <v>194</v>
      </c>
      <c r="B12" s="60" t="s">
        <v>16</v>
      </c>
      <c r="C12" s="61">
        <v>1545.5</v>
      </c>
      <c r="D12" s="61">
        <v>1545.5</v>
      </c>
      <c r="E12" s="61">
        <v>1545.5</v>
      </c>
      <c r="F12" s="99"/>
      <c r="G12" s="99"/>
    </row>
    <row r="13" spans="1:7" x14ac:dyDescent="0.35">
      <c r="A13" s="59" t="s">
        <v>195</v>
      </c>
      <c r="B13" s="60" t="s">
        <v>14</v>
      </c>
      <c r="C13" s="61">
        <v>1676.9</v>
      </c>
      <c r="D13" s="61">
        <v>1676.9</v>
      </c>
      <c r="E13" s="61">
        <v>1676.9</v>
      </c>
      <c r="F13" s="99"/>
      <c r="G13" s="99"/>
    </row>
    <row r="14" spans="1:7" x14ac:dyDescent="0.35">
      <c r="A14" s="59" t="s">
        <v>196</v>
      </c>
      <c r="B14" s="60" t="s">
        <v>13</v>
      </c>
      <c r="C14" s="61">
        <v>2341.8000000000002</v>
      </c>
      <c r="D14" s="61">
        <v>2341.8000000000002</v>
      </c>
      <c r="E14" s="61">
        <v>2341.8000000000002</v>
      </c>
      <c r="F14" s="99"/>
      <c r="G14" s="99"/>
    </row>
    <row r="15" spans="1:7" ht="21" customHeight="1" x14ac:dyDescent="0.35">
      <c r="A15" s="59" t="s">
        <v>197</v>
      </c>
      <c r="B15" s="60" t="s">
        <v>17</v>
      </c>
      <c r="C15" s="61">
        <v>668.5</v>
      </c>
      <c r="D15" s="61">
        <v>668.5</v>
      </c>
      <c r="E15" s="61">
        <v>668.5</v>
      </c>
      <c r="F15" s="99"/>
      <c r="G15" s="99"/>
    </row>
    <row r="16" spans="1:7" x14ac:dyDescent="0.35">
      <c r="A16" s="59" t="s">
        <v>198</v>
      </c>
      <c r="B16" s="60" t="s">
        <v>35</v>
      </c>
      <c r="C16" s="61">
        <v>174.8</v>
      </c>
      <c r="D16" s="61">
        <v>174.8</v>
      </c>
      <c r="E16" s="61">
        <v>174.8</v>
      </c>
      <c r="F16" s="99"/>
      <c r="G16" s="99"/>
    </row>
    <row r="17" spans="1:7" x14ac:dyDescent="0.35">
      <c r="A17" s="59" t="s">
        <v>199</v>
      </c>
      <c r="B17" s="62" t="s">
        <v>18</v>
      </c>
      <c r="C17" s="61">
        <v>461.3</v>
      </c>
      <c r="D17" s="61">
        <v>461.3</v>
      </c>
      <c r="E17" s="61">
        <v>461.3</v>
      </c>
      <c r="F17" s="99"/>
      <c r="G17" s="99"/>
    </row>
    <row r="18" spans="1:7" x14ac:dyDescent="0.35">
      <c r="A18" s="59" t="s">
        <v>200</v>
      </c>
      <c r="B18" s="62" t="s">
        <v>36</v>
      </c>
      <c r="C18" s="61">
        <v>136.30000000000001</v>
      </c>
      <c r="D18" s="61">
        <v>136.30000000000001</v>
      </c>
      <c r="E18" s="61">
        <v>136.30000000000001</v>
      </c>
      <c r="F18" s="99"/>
      <c r="G18" s="99"/>
    </row>
    <row r="19" spans="1:7" ht="21.75" customHeight="1" x14ac:dyDescent="0.35">
      <c r="A19" s="59" t="s">
        <v>201</v>
      </c>
      <c r="B19" s="60" t="s">
        <v>28</v>
      </c>
      <c r="C19" s="61">
        <v>672.7</v>
      </c>
      <c r="D19" s="61">
        <v>672.7</v>
      </c>
      <c r="E19" s="61">
        <v>672.7</v>
      </c>
      <c r="F19" s="99"/>
      <c r="G19" s="99"/>
    </row>
    <row r="20" spans="1:7" x14ac:dyDescent="0.35">
      <c r="A20" s="59" t="s">
        <v>202</v>
      </c>
      <c r="B20" s="60" t="s">
        <v>37</v>
      </c>
      <c r="C20" s="61">
        <v>982.6</v>
      </c>
      <c r="D20" s="61">
        <v>982.6</v>
      </c>
      <c r="E20" s="61">
        <v>982.6</v>
      </c>
      <c r="F20" s="99"/>
      <c r="G20" s="99"/>
    </row>
    <row r="21" spans="1:7" ht="21" customHeight="1" x14ac:dyDescent="0.35">
      <c r="A21" s="59" t="s">
        <v>203</v>
      </c>
      <c r="B21" s="60" t="s">
        <v>38</v>
      </c>
      <c r="C21" s="61">
        <v>446.1</v>
      </c>
      <c r="D21" s="61">
        <v>446.1</v>
      </c>
      <c r="E21" s="61">
        <v>446.1</v>
      </c>
      <c r="F21" s="99"/>
      <c r="G21" s="99"/>
    </row>
    <row r="22" spans="1:7" x14ac:dyDescent="0.35">
      <c r="A22" s="59" t="s">
        <v>204</v>
      </c>
      <c r="B22" s="60" t="s">
        <v>39</v>
      </c>
      <c r="C22" s="61">
        <v>4392</v>
      </c>
      <c r="D22" s="61">
        <v>4392</v>
      </c>
      <c r="E22" s="61">
        <v>4392</v>
      </c>
      <c r="F22" s="99"/>
      <c r="G22" s="99"/>
    </row>
    <row r="23" spans="1:7" ht="19.5" customHeight="1" x14ac:dyDescent="0.35">
      <c r="A23" s="59" t="s">
        <v>205</v>
      </c>
      <c r="B23" s="60" t="s">
        <v>23</v>
      </c>
      <c r="C23" s="61">
        <v>473.7</v>
      </c>
      <c r="D23" s="61">
        <v>473.7</v>
      </c>
      <c r="E23" s="61">
        <v>473.7</v>
      </c>
      <c r="F23" s="99"/>
      <c r="G23" s="99"/>
    </row>
    <row r="24" spans="1:7" x14ac:dyDescent="0.35">
      <c r="A24" s="59" t="s">
        <v>206</v>
      </c>
      <c r="B24" s="60" t="s">
        <v>27</v>
      </c>
      <c r="C24" s="61">
        <v>307.2</v>
      </c>
      <c r="D24" s="61">
        <v>307.2</v>
      </c>
      <c r="E24" s="61">
        <v>307.2</v>
      </c>
      <c r="F24" s="99"/>
      <c r="G24" s="99"/>
    </row>
    <row r="25" spans="1:7" ht="16.5" customHeight="1" x14ac:dyDescent="0.35">
      <c r="A25" s="59" t="s">
        <v>207</v>
      </c>
      <c r="B25" s="60" t="s">
        <v>31</v>
      </c>
      <c r="C25" s="61">
        <v>1709.7</v>
      </c>
      <c r="D25" s="61">
        <v>1709.7</v>
      </c>
      <c r="E25" s="61">
        <v>1709.7</v>
      </c>
      <c r="F25" s="99"/>
      <c r="G25" s="99"/>
    </row>
    <row r="26" spans="1:7" ht="21" customHeight="1" x14ac:dyDescent="0.35">
      <c r="A26" s="59" t="s">
        <v>208</v>
      </c>
      <c r="B26" s="60" t="s">
        <v>40</v>
      </c>
      <c r="C26" s="61">
        <v>901.3</v>
      </c>
      <c r="D26" s="61">
        <v>901.3</v>
      </c>
      <c r="E26" s="61">
        <v>901.3</v>
      </c>
      <c r="F26" s="99"/>
      <c r="G26" s="99"/>
    </row>
    <row r="27" spans="1:7" x14ac:dyDescent="0.35">
      <c r="A27" s="59" t="s">
        <v>209</v>
      </c>
      <c r="B27" s="60" t="s">
        <v>32</v>
      </c>
      <c r="C27" s="61">
        <v>162</v>
      </c>
      <c r="D27" s="61">
        <v>162</v>
      </c>
      <c r="E27" s="61">
        <v>162</v>
      </c>
      <c r="F27" s="99"/>
      <c r="G27" s="99"/>
    </row>
    <row r="28" spans="1:7" x14ac:dyDescent="0.35">
      <c r="A28" s="59" t="s">
        <v>210</v>
      </c>
      <c r="B28" s="60" t="s">
        <v>26</v>
      </c>
      <c r="C28" s="61">
        <v>550.79999999999995</v>
      </c>
      <c r="D28" s="61">
        <v>550.79999999999995</v>
      </c>
      <c r="E28" s="61">
        <v>550.79999999999995</v>
      </c>
      <c r="F28" s="99"/>
      <c r="G28" s="99"/>
    </row>
    <row r="29" spans="1:7" x14ac:dyDescent="0.35">
      <c r="A29" s="59" t="s">
        <v>211</v>
      </c>
      <c r="B29" s="60" t="s">
        <v>25</v>
      </c>
      <c r="C29" s="61">
        <v>296.60000000000002</v>
      </c>
      <c r="D29" s="61">
        <v>296.60000000000002</v>
      </c>
      <c r="E29" s="61">
        <v>296.60000000000002</v>
      </c>
      <c r="F29" s="99"/>
      <c r="G29" s="99"/>
    </row>
    <row r="30" spans="1:7" ht="18" customHeight="1" x14ac:dyDescent="0.35">
      <c r="A30" s="59" t="s">
        <v>212</v>
      </c>
      <c r="B30" s="60" t="s">
        <v>33</v>
      </c>
      <c r="C30" s="61">
        <v>737</v>
      </c>
      <c r="D30" s="61">
        <v>737</v>
      </c>
      <c r="E30" s="61">
        <v>737</v>
      </c>
      <c r="F30" s="99"/>
      <c r="G30" s="99"/>
    </row>
    <row r="31" spans="1:7" x14ac:dyDescent="0.35">
      <c r="A31" s="59" t="s">
        <v>213</v>
      </c>
      <c r="B31" s="60" t="s">
        <v>41</v>
      </c>
      <c r="C31" s="61">
        <v>5036.7</v>
      </c>
      <c r="D31" s="61">
        <v>5036.7</v>
      </c>
      <c r="E31" s="61">
        <v>5036.7</v>
      </c>
      <c r="F31" s="99"/>
      <c r="G31" s="99"/>
    </row>
    <row r="32" spans="1:7" x14ac:dyDescent="0.35">
      <c r="A32" s="59" t="s">
        <v>214</v>
      </c>
      <c r="B32" s="60" t="s">
        <v>24</v>
      </c>
      <c r="C32" s="61">
        <v>242.3</v>
      </c>
      <c r="D32" s="61">
        <v>242.3</v>
      </c>
      <c r="E32" s="61">
        <v>242.3</v>
      </c>
      <c r="F32" s="99"/>
      <c r="G32" s="99"/>
    </row>
    <row r="33" spans="1:7" ht="19.5" customHeight="1" x14ac:dyDescent="0.35">
      <c r="A33" s="59" t="s">
        <v>215</v>
      </c>
      <c r="B33" s="60" t="s">
        <v>22</v>
      </c>
      <c r="C33" s="61">
        <v>646.6</v>
      </c>
      <c r="D33" s="61">
        <v>646.6</v>
      </c>
      <c r="E33" s="61">
        <v>646.6</v>
      </c>
      <c r="F33" s="99"/>
      <c r="G33" s="99"/>
    </row>
    <row r="34" spans="1:7" x14ac:dyDescent="0.35">
      <c r="A34" s="59" t="s">
        <v>216</v>
      </c>
      <c r="B34" s="60" t="s">
        <v>42</v>
      </c>
      <c r="C34" s="61">
        <v>433.1</v>
      </c>
      <c r="D34" s="61">
        <v>433.1</v>
      </c>
      <c r="E34" s="61">
        <v>433.1</v>
      </c>
      <c r="F34" s="99"/>
      <c r="G34" s="99"/>
    </row>
    <row r="35" spans="1:7" x14ac:dyDescent="0.35">
      <c r="A35" s="59" t="s">
        <v>217</v>
      </c>
      <c r="B35" s="60" t="s">
        <v>34</v>
      </c>
      <c r="C35" s="61">
        <v>443.8</v>
      </c>
      <c r="D35" s="61">
        <v>443.8</v>
      </c>
      <c r="E35" s="61">
        <v>443.8</v>
      </c>
      <c r="F35" s="99"/>
      <c r="G35" s="99"/>
    </row>
    <row r="36" spans="1:7" x14ac:dyDescent="0.35">
      <c r="A36" s="59" t="s">
        <v>218</v>
      </c>
      <c r="B36" s="60" t="s">
        <v>43</v>
      </c>
      <c r="C36" s="61">
        <v>1199.5</v>
      </c>
      <c r="D36" s="61">
        <v>1199.5</v>
      </c>
      <c r="E36" s="61">
        <v>1199.5</v>
      </c>
      <c r="F36" s="99"/>
      <c r="G36" s="99"/>
    </row>
    <row r="37" spans="1:7" x14ac:dyDescent="0.35">
      <c r="A37" s="59" t="s">
        <v>219</v>
      </c>
      <c r="B37" s="60" t="s">
        <v>2</v>
      </c>
      <c r="C37" s="61">
        <v>1834.4</v>
      </c>
      <c r="D37" s="61">
        <v>1834.4</v>
      </c>
      <c r="E37" s="61">
        <v>1834.4</v>
      </c>
      <c r="F37" s="99"/>
      <c r="G37" s="99"/>
    </row>
    <row r="38" spans="1:7" x14ac:dyDescent="0.35">
      <c r="A38" s="59" t="s">
        <v>220</v>
      </c>
      <c r="B38" s="60" t="s">
        <v>3</v>
      </c>
      <c r="C38" s="61">
        <v>1997.6</v>
      </c>
      <c r="D38" s="61">
        <v>1997.6</v>
      </c>
      <c r="E38" s="61">
        <v>1997.6</v>
      </c>
      <c r="F38" s="99"/>
      <c r="G38" s="99"/>
    </row>
    <row r="39" spans="1:7" x14ac:dyDescent="0.35">
      <c r="A39" s="59" t="s">
        <v>221</v>
      </c>
      <c r="B39" s="60" t="s">
        <v>4</v>
      </c>
      <c r="C39" s="61">
        <v>4323.6000000000004</v>
      </c>
      <c r="D39" s="61">
        <v>4323.6000000000004</v>
      </c>
      <c r="E39" s="61">
        <v>4323.6000000000004</v>
      </c>
      <c r="F39" s="99"/>
      <c r="G39" s="99"/>
    </row>
    <row r="40" spans="1:7" x14ac:dyDescent="0.35">
      <c r="A40" s="59" t="s">
        <v>222</v>
      </c>
      <c r="B40" s="60" t="s">
        <v>5</v>
      </c>
      <c r="C40" s="61">
        <v>1349.2</v>
      </c>
      <c r="D40" s="61">
        <v>1349.2</v>
      </c>
      <c r="E40" s="61">
        <v>1349.2</v>
      </c>
      <c r="F40" s="99"/>
      <c r="G40" s="99"/>
    </row>
    <row r="41" spans="1:7" x14ac:dyDescent="0.35">
      <c r="A41" s="59" t="s">
        <v>223</v>
      </c>
      <c r="B41" s="60" t="s">
        <v>6</v>
      </c>
      <c r="C41" s="61">
        <v>5864.2</v>
      </c>
      <c r="D41" s="61">
        <v>5864.2</v>
      </c>
      <c r="E41" s="61">
        <v>5864.2</v>
      </c>
      <c r="F41" s="99"/>
      <c r="G41" s="99"/>
    </row>
    <row r="42" spans="1:7" x14ac:dyDescent="0.35">
      <c r="A42" s="59" t="s">
        <v>224</v>
      </c>
      <c r="B42" s="60" t="s">
        <v>7</v>
      </c>
      <c r="C42" s="61">
        <v>762.2</v>
      </c>
      <c r="D42" s="61">
        <v>762.2</v>
      </c>
      <c r="E42" s="61">
        <v>762.2</v>
      </c>
      <c r="F42" s="99"/>
      <c r="G42" s="99"/>
    </row>
    <row r="43" spans="1:7" x14ac:dyDescent="0.35">
      <c r="A43" s="59" t="s">
        <v>225</v>
      </c>
      <c r="B43" s="60" t="s">
        <v>8</v>
      </c>
      <c r="C43" s="61">
        <v>846.3</v>
      </c>
      <c r="D43" s="61">
        <v>846.3</v>
      </c>
      <c r="E43" s="61">
        <v>846.3</v>
      </c>
      <c r="F43" s="99"/>
      <c r="G43" s="99"/>
    </row>
    <row r="44" spans="1:7" x14ac:dyDescent="0.35">
      <c r="A44" s="59" t="s">
        <v>226</v>
      </c>
      <c r="B44" s="60" t="s">
        <v>9</v>
      </c>
      <c r="C44" s="61">
        <v>1180.5999999999999</v>
      </c>
      <c r="D44" s="61">
        <v>1180.5999999999999</v>
      </c>
      <c r="E44" s="61">
        <v>1180.5999999999999</v>
      </c>
      <c r="F44" s="99"/>
      <c r="G44" s="99"/>
    </row>
    <row r="45" spans="1:7" x14ac:dyDescent="0.35">
      <c r="A45" s="59" t="s">
        <v>227</v>
      </c>
      <c r="B45" s="60" t="s">
        <v>10</v>
      </c>
      <c r="C45" s="61">
        <v>352.7</v>
      </c>
      <c r="D45" s="61">
        <v>352.7</v>
      </c>
      <c r="E45" s="61">
        <v>352.7</v>
      </c>
      <c r="F45" s="99"/>
      <c r="G45" s="99"/>
    </row>
    <row r="46" spans="1:7" x14ac:dyDescent="0.35">
      <c r="A46" s="59" t="s">
        <v>228</v>
      </c>
      <c r="B46" s="60" t="s">
        <v>20</v>
      </c>
      <c r="C46" s="61">
        <v>988</v>
      </c>
      <c r="D46" s="61">
        <v>988</v>
      </c>
      <c r="E46" s="61">
        <v>988</v>
      </c>
      <c r="F46" s="99"/>
      <c r="G46" s="99"/>
    </row>
    <row r="47" spans="1:7" x14ac:dyDescent="0.35">
      <c r="A47" s="59" t="s">
        <v>229</v>
      </c>
      <c r="B47" s="60" t="s">
        <v>21</v>
      </c>
      <c r="C47" s="61">
        <v>128.80000000000001</v>
      </c>
      <c r="D47" s="61">
        <v>128.80000000000001</v>
      </c>
      <c r="E47" s="61">
        <v>128.80000000000001</v>
      </c>
      <c r="F47" s="99"/>
      <c r="G47" s="99"/>
    </row>
    <row r="48" spans="1:7" s="101" customFormat="1" ht="17.399999999999999" x14ac:dyDescent="0.3">
      <c r="A48" s="63"/>
      <c r="B48" s="64" t="s">
        <v>1</v>
      </c>
      <c r="C48" s="65">
        <f>SUM(C8:C47)</f>
        <v>97175.200000000026</v>
      </c>
      <c r="D48" s="65">
        <f>SUM(D8:D47)</f>
        <v>97175.200000000026</v>
      </c>
      <c r="E48" s="65">
        <f>SUM(E8:E47)</f>
        <v>97175.200000000026</v>
      </c>
      <c r="F48" s="100"/>
      <c r="G48" s="100"/>
    </row>
  </sheetData>
  <mergeCells count="6">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9" fitToHeight="0" orientation="portrait" r:id="rId1"/>
  <headerFooter alignWithMargins="0">
    <oddFooter>&amp;L&amp;"Times New Roman,обычный"&amp;8&amp;Z&amp;F</oddFooter>
    <firstFooter>&amp;L&amp;Z&amp;F</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499984740745262"/>
    <pageSetUpPr fitToPage="1"/>
  </sheetPr>
  <dimension ref="A1:G47"/>
  <sheetViews>
    <sheetView tabSelected="1" view="pageBreakPreview" zoomScaleNormal="100" zoomScaleSheetLayoutView="100" workbookViewId="0">
      <selection activeCell="D11" sqref="D11"/>
    </sheetView>
  </sheetViews>
  <sheetFormatPr defaultColWidth="9.109375" defaultRowHeight="18" x14ac:dyDescent="0.35"/>
  <cols>
    <col min="1" max="1" width="5.88671875" style="102" customWidth="1"/>
    <col min="2" max="2" width="52.88671875" style="102" customWidth="1"/>
    <col min="3" max="5" width="15.6640625" style="102" customWidth="1"/>
    <col min="6" max="16384" width="9.109375" style="102"/>
  </cols>
  <sheetData>
    <row r="1" spans="1:7" ht="21.75" customHeight="1" x14ac:dyDescent="0.35">
      <c r="B1" s="103"/>
      <c r="C1" s="103"/>
      <c r="E1" s="103" t="s">
        <v>301</v>
      </c>
    </row>
    <row r="2" spans="1:7" ht="65.25" customHeight="1" x14ac:dyDescent="0.35">
      <c r="A2" s="627" t="s">
        <v>248</v>
      </c>
      <c r="B2" s="627"/>
      <c r="C2" s="627"/>
      <c r="D2" s="627"/>
      <c r="E2" s="627"/>
    </row>
    <row r="3" spans="1:7" ht="14.4" customHeight="1" x14ac:dyDescent="0.35">
      <c r="C3" s="104"/>
    </row>
    <row r="4" spans="1:7" ht="18.75" customHeight="1" x14ac:dyDescent="0.35">
      <c r="A4" s="628" t="s">
        <v>0</v>
      </c>
      <c r="B4" s="628" t="s">
        <v>179</v>
      </c>
      <c r="C4" s="623" t="s">
        <v>190</v>
      </c>
      <c r="D4" s="623"/>
      <c r="E4" s="623"/>
    </row>
    <row r="5" spans="1:7" ht="18.75" customHeight="1" x14ac:dyDescent="0.35">
      <c r="A5" s="628"/>
      <c r="B5" s="628"/>
      <c r="C5" s="624" t="s">
        <v>51</v>
      </c>
      <c r="D5" s="623" t="s">
        <v>52</v>
      </c>
      <c r="E5" s="623"/>
    </row>
    <row r="6" spans="1:7" x14ac:dyDescent="0.35">
      <c r="A6" s="628"/>
      <c r="B6" s="628"/>
      <c r="C6" s="624"/>
      <c r="D6" s="97" t="s">
        <v>53</v>
      </c>
      <c r="E6" s="97" t="s">
        <v>55</v>
      </c>
    </row>
    <row r="7" spans="1:7" s="440" customFormat="1" ht="15.6" x14ac:dyDescent="0.3">
      <c r="A7" s="438">
        <v>1</v>
      </c>
      <c r="B7" s="438">
        <v>2</v>
      </c>
      <c r="C7" s="439">
        <v>3</v>
      </c>
      <c r="D7" s="439">
        <v>4</v>
      </c>
      <c r="E7" s="439">
        <v>5</v>
      </c>
    </row>
    <row r="8" spans="1:7" x14ac:dyDescent="0.35">
      <c r="A8" s="326" t="s">
        <v>69</v>
      </c>
      <c r="B8" s="327" t="s">
        <v>30</v>
      </c>
      <c r="C8" s="216">
        <v>130.4</v>
      </c>
      <c r="D8" s="216">
        <v>130.4</v>
      </c>
      <c r="E8" s="216">
        <v>130.4</v>
      </c>
      <c r="F8" s="105"/>
      <c r="G8" s="105"/>
    </row>
    <row r="9" spans="1:7" x14ac:dyDescent="0.35">
      <c r="A9" s="326" t="s">
        <v>182</v>
      </c>
      <c r="B9" s="327" t="s">
        <v>19</v>
      </c>
      <c r="C9" s="216">
        <v>308</v>
      </c>
      <c r="D9" s="216">
        <v>308</v>
      </c>
      <c r="E9" s="216">
        <v>308</v>
      </c>
      <c r="F9" s="105"/>
      <c r="G9" s="105"/>
    </row>
    <row r="10" spans="1:7" x14ac:dyDescent="0.35">
      <c r="A10" s="326" t="s">
        <v>193</v>
      </c>
      <c r="B10" s="327" t="s">
        <v>15</v>
      </c>
      <c r="C10" s="216">
        <v>107.6</v>
      </c>
      <c r="D10" s="216">
        <v>107.6</v>
      </c>
      <c r="E10" s="216">
        <v>107.6</v>
      </c>
      <c r="F10" s="105"/>
      <c r="G10" s="105"/>
    </row>
    <row r="11" spans="1:7" x14ac:dyDescent="0.35">
      <c r="A11" s="326" t="s">
        <v>194</v>
      </c>
      <c r="B11" s="327" t="s">
        <v>16</v>
      </c>
      <c r="C11" s="216">
        <v>285.2</v>
      </c>
      <c r="D11" s="216">
        <v>285.2</v>
      </c>
      <c r="E11" s="216">
        <v>285.2</v>
      </c>
      <c r="F11" s="105"/>
      <c r="G11" s="105"/>
    </row>
    <row r="12" spans="1:7" x14ac:dyDescent="0.35">
      <c r="A12" s="326" t="s">
        <v>195</v>
      </c>
      <c r="B12" s="327" t="s">
        <v>14</v>
      </c>
      <c r="C12" s="216">
        <v>157.69999999999999</v>
      </c>
      <c r="D12" s="216">
        <v>157.69999999999999</v>
      </c>
      <c r="E12" s="216">
        <v>157.69999999999999</v>
      </c>
      <c r="F12" s="105"/>
      <c r="G12" s="105"/>
    </row>
    <row r="13" spans="1:7" x14ac:dyDescent="0.35">
      <c r="A13" s="326" t="s">
        <v>196</v>
      </c>
      <c r="B13" s="327" t="s">
        <v>13</v>
      </c>
      <c r="C13" s="216">
        <v>202.1</v>
      </c>
      <c r="D13" s="216">
        <v>202.1</v>
      </c>
      <c r="E13" s="216">
        <v>202.1</v>
      </c>
      <c r="F13" s="105"/>
      <c r="G13" s="105"/>
    </row>
    <row r="14" spans="1:7" x14ac:dyDescent="0.35">
      <c r="A14" s="326" t="s">
        <v>197</v>
      </c>
      <c r="B14" s="327" t="s">
        <v>17</v>
      </c>
      <c r="C14" s="216">
        <v>134.5</v>
      </c>
      <c r="D14" s="216">
        <v>134.5</v>
      </c>
      <c r="E14" s="216">
        <v>134.5</v>
      </c>
      <c r="F14" s="105"/>
      <c r="G14" s="105"/>
    </row>
    <row r="15" spans="1:7" x14ac:dyDescent="0.35">
      <c r="A15" s="326" t="s">
        <v>198</v>
      </c>
      <c r="B15" s="327" t="s">
        <v>35</v>
      </c>
      <c r="C15" s="216">
        <v>69.3</v>
      </c>
      <c r="D15" s="216">
        <v>69.3</v>
      </c>
      <c r="E15" s="216">
        <v>69.3</v>
      </c>
      <c r="F15" s="105"/>
      <c r="G15" s="105"/>
    </row>
    <row r="16" spans="1:7" x14ac:dyDescent="0.35">
      <c r="A16" s="326" t="s">
        <v>199</v>
      </c>
      <c r="B16" s="328" t="s">
        <v>18</v>
      </c>
      <c r="C16" s="216">
        <v>97.8</v>
      </c>
      <c r="D16" s="216">
        <v>97.8</v>
      </c>
      <c r="E16" s="216">
        <v>97.8</v>
      </c>
      <c r="F16" s="105"/>
      <c r="G16" s="105"/>
    </row>
    <row r="17" spans="1:7" x14ac:dyDescent="0.35">
      <c r="A17" s="326" t="s">
        <v>200</v>
      </c>
      <c r="B17" s="328" t="s">
        <v>36</v>
      </c>
      <c r="C17" s="216">
        <v>111.1</v>
      </c>
      <c r="D17" s="216">
        <v>111.1</v>
      </c>
      <c r="E17" s="216">
        <v>111.1</v>
      </c>
      <c r="F17" s="105"/>
      <c r="G17" s="105"/>
    </row>
    <row r="18" spans="1:7" x14ac:dyDescent="0.35">
      <c r="A18" s="326" t="s">
        <v>201</v>
      </c>
      <c r="B18" s="327" t="s">
        <v>28</v>
      </c>
      <c r="C18" s="216">
        <v>163</v>
      </c>
      <c r="D18" s="216">
        <v>163</v>
      </c>
      <c r="E18" s="216">
        <v>163</v>
      </c>
      <c r="F18" s="105"/>
      <c r="G18" s="105"/>
    </row>
    <row r="19" spans="1:7" x14ac:dyDescent="0.35">
      <c r="A19" s="326" t="s">
        <v>202</v>
      </c>
      <c r="B19" s="327" t="s">
        <v>37</v>
      </c>
      <c r="C19" s="216">
        <v>84.8</v>
      </c>
      <c r="D19" s="216">
        <v>84.8</v>
      </c>
      <c r="E19" s="216">
        <v>84.8</v>
      </c>
      <c r="F19" s="105"/>
      <c r="G19" s="105"/>
    </row>
    <row r="20" spans="1:7" x14ac:dyDescent="0.35">
      <c r="A20" s="326" t="s">
        <v>203</v>
      </c>
      <c r="B20" s="327" t="s">
        <v>38</v>
      </c>
      <c r="C20" s="216">
        <v>40.700000000000003</v>
      </c>
      <c r="D20" s="216">
        <v>40.700000000000003</v>
      </c>
      <c r="E20" s="216">
        <v>40.700000000000003</v>
      </c>
      <c r="F20" s="105"/>
      <c r="G20" s="105"/>
    </row>
    <row r="21" spans="1:7" x14ac:dyDescent="0.35">
      <c r="A21" s="326" t="s">
        <v>204</v>
      </c>
      <c r="B21" s="327" t="s">
        <v>39</v>
      </c>
      <c r="C21" s="216">
        <v>233.6</v>
      </c>
      <c r="D21" s="216">
        <v>233.6</v>
      </c>
      <c r="E21" s="216">
        <v>233.6</v>
      </c>
      <c r="F21" s="105"/>
      <c r="G21" s="105"/>
    </row>
    <row r="22" spans="1:7" x14ac:dyDescent="0.35">
      <c r="A22" s="326" t="s">
        <v>205</v>
      </c>
      <c r="B22" s="327" t="s">
        <v>23</v>
      </c>
      <c r="C22" s="216">
        <v>39.1</v>
      </c>
      <c r="D22" s="216">
        <v>39.1</v>
      </c>
      <c r="E22" s="216">
        <v>39.1</v>
      </c>
      <c r="F22" s="105"/>
      <c r="G22" s="105"/>
    </row>
    <row r="23" spans="1:7" x14ac:dyDescent="0.35">
      <c r="A23" s="326" t="s">
        <v>206</v>
      </c>
      <c r="B23" s="327" t="s">
        <v>27</v>
      </c>
      <c r="C23" s="216">
        <v>75.8</v>
      </c>
      <c r="D23" s="216">
        <v>75.8</v>
      </c>
      <c r="E23" s="216">
        <v>75.8</v>
      </c>
      <c r="F23" s="105"/>
      <c r="G23" s="105"/>
    </row>
    <row r="24" spans="1:7" x14ac:dyDescent="0.35">
      <c r="A24" s="326" t="s">
        <v>207</v>
      </c>
      <c r="B24" s="327" t="s">
        <v>31</v>
      </c>
      <c r="C24" s="216">
        <v>57</v>
      </c>
      <c r="D24" s="216">
        <v>57</v>
      </c>
      <c r="E24" s="216">
        <v>57</v>
      </c>
      <c r="F24" s="105"/>
      <c r="G24" s="105"/>
    </row>
    <row r="25" spans="1:7" x14ac:dyDescent="0.35">
      <c r="A25" s="326" t="s">
        <v>208</v>
      </c>
      <c r="B25" s="327" t="s">
        <v>40</v>
      </c>
      <c r="C25" s="216">
        <v>68.5</v>
      </c>
      <c r="D25" s="216">
        <v>68.5</v>
      </c>
      <c r="E25" s="216">
        <v>68.5</v>
      </c>
      <c r="F25" s="105"/>
      <c r="G25" s="105"/>
    </row>
    <row r="26" spans="1:7" x14ac:dyDescent="0.35">
      <c r="A26" s="326" t="s">
        <v>209</v>
      </c>
      <c r="B26" s="327" t="s">
        <v>32</v>
      </c>
      <c r="C26" s="216">
        <v>24.9</v>
      </c>
      <c r="D26" s="216">
        <v>24.9</v>
      </c>
      <c r="E26" s="216">
        <v>24.9</v>
      </c>
      <c r="F26" s="105"/>
      <c r="G26" s="105"/>
    </row>
    <row r="27" spans="1:7" x14ac:dyDescent="0.35">
      <c r="A27" s="326" t="s">
        <v>210</v>
      </c>
      <c r="B27" s="327" t="s">
        <v>26</v>
      </c>
      <c r="C27" s="216">
        <v>73.3</v>
      </c>
      <c r="D27" s="216">
        <v>73.3</v>
      </c>
      <c r="E27" s="216">
        <v>73.3</v>
      </c>
      <c r="F27" s="105"/>
      <c r="G27" s="105"/>
    </row>
    <row r="28" spans="1:7" x14ac:dyDescent="0.35">
      <c r="A28" s="326" t="s">
        <v>211</v>
      </c>
      <c r="B28" s="327" t="s">
        <v>25</v>
      </c>
      <c r="C28" s="216">
        <v>53.8</v>
      </c>
      <c r="D28" s="216">
        <v>53.8</v>
      </c>
      <c r="E28" s="216">
        <v>53.8</v>
      </c>
      <c r="F28" s="105"/>
      <c r="G28" s="105"/>
    </row>
    <row r="29" spans="1:7" x14ac:dyDescent="0.35">
      <c r="A29" s="326" t="s">
        <v>212</v>
      </c>
      <c r="B29" s="327" t="s">
        <v>33</v>
      </c>
      <c r="C29" s="216">
        <v>24.9</v>
      </c>
      <c r="D29" s="216">
        <v>24.9</v>
      </c>
      <c r="E29" s="216">
        <v>24.9</v>
      </c>
      <c r="F29" s="105"/>
      <c r="G29" s="105"/>
    </row>
    <row r="30" spans="1:7" x14ac:dyDescent="0.35">
      <c r="A30" s="326" t="s">
        <v>213</v>
      </c>
      <c r="B30" s="327" t="s">
        <v>41</v>
      </c>
      <c r="C30" s="216">
        <v>358.6</v>
      </c>
      <c r="D30" s="216">
        <v>358.6</v>
      </c>
      <c r="E30" s="216">
        <v>358.6</v>
      </c>
      <c r="F30" s="105"/>
      <c r="G30" s="105"/>
    </row>
    <row r="31" spans="1:7" x14ac:dyDescent="0.35">
      <c r="A31" s="326" t="s">
        <v>214</v>
      </c>
      <c r="B31" s="327" t="s">
        <v>24</v>
      </c>
      <c r="C31" s="216">
        <v>68.400000000000006</v>
      </c>
      <c r="D31" s="216">
        <v>68.400000000000006</v>
      </c>
      <c r="E31" s="216">
        <v>68.400000000000006</v>
      </c>
      <c r="F31" s="105"/>
      <c r="G31" s="105"/>
    </row>
    <row r="32" spans="1:7" x14ac:dyDescent="0.35">
      <c r="A32" s="326" t="s">
        <v>215</v>
      </c>
      <c r="B32" s="327" t="s">
        <v>22</v>
      </c>
      <c r="C32" s="216">
        <v>169.5</v>
      </c>
      <c r="D32" s="216">
        <v>169.5</v>
      </c>
      <c r="E32" s="216">
        <v>169.5</v>
      </c>
      <c r="F32" s="105"/>
      <c r="G32" s="105"/>
    </row>
    <row r="33" spans="1:7" x14ac:dyDescent="0.35">
      <c r="A33" s="326" t="s">
        <v>216</v>
      </c>
      <c r="B33" s="327" t="s">
        <v>42</v>
      </c>
      <c r="C33" s="216">
        <v>66</v>
      </c>
      <c r="D33" s="216">
        <v>66</v>
      </c>
      <c r="E33" s="216">
        <v>66</v>
      </c>
      <c r="F33" s="105"/>
      <c r="G33" s="105"/>
    </row>
    <row r="34" spans="1:7" x14ac:dyDescent="0.35">
      <c r="A34" s="326" t="s">
        <v>217</v>
      </c>
      <c r="B34" s="327" t="s">
        <v>34</v>
      </c>
      <c r="C34" s="216">
        <v>57</v>
      </c>
      <c r="D34" s="216">
        <v>57</v>
      </c>
      <c r="E34" s="216">
        <v>57</v>
      </c>
      <c r="F34" s="105"/>
      <c r="G34" s="105"/>
    </row>
    <row r="35" spans="1:7" x14ac:dyDescent="0.35">
      <c r="A35" s="326" t="s">
        <v>218</v>
      </c>
      <c r="B35" s="327" t="s">
        <v>43</v>
      </c>
      <c r="C35" s="216">
        <v>61.1</v>
      </c>
      <c r="D35" s="216">
        <v>61.1</v>
      </c>
      <c r="E35" s="216">
        <v>61.1</v>
      </c>
      <c r="F35" s="105"/>
      <c r="G35" s="105"/>
    </row>
    <row r="36" spans="1:7" x14ac:dyDescent="0.35">
      <c r="A36" s="326" t="s">
        <v>219</v>
      </c>
      <c r="B36" s="327" t="s">
        <v>2</v>
      </c>
      <c r="C36" s="216">
        <v>130.4</v>
      </c>
      <c r="D36" s="216">
        <v>130.4</v>
      </c>
      <c r="E36" s="216">
        <v>130.4</v>
      </c>
      <c r="F36" s="105"/>
      <c r="G36" s="105"/>
    </row>
    <row r="37" spans="1:7" x14ac:dyDescent="0.35">
      <c r="A37" s="326" t="s">
        <v>220</v>
      </c>
      <c r="B37" s="327" t="s">
        <v>3</v>
      </c>
      <c r="C37" s="216">
        <v>381.3</v>
      </c>
      <c r="D37" s="216">
        <v>381.3</v>
      </c>
      <c r="E37" s="216">
        <v>381.3</v>
      </c>
      <c r="F37" s="105"/>
      <c r="G37" s="105"/>
    </row>
    <row r="38" spans="1:7" x14ac:dyDescent="0.35">
      <c r="A38" s="326" t="s">
        <v>221</v>
      </c>
      <c r="B38" s="327" t="s">
        <v>4</v>
      </c>
      <c r="C38" s="216">
        <v>27.1</v>
      </c>
      <c r="D38" s="216">
        <v>27.1</v>
      </c>
      <c r="E38" s="216">
        <v>27.1</v>
      </c>
      <c r="F38" s="105"/>
      <c r="G38" s="105"/>
    </row>
    <row r="39" spans="1:7" x14ac:dyDescent="0.35">
      <c r="A39" s="326" t="s">
        <v>222</v>
      </c>
      <c r="B39" s="327" t="s">
        <v>5</v>
      </c>
      <c r="C39" s="216">
        <v>97.8</v>
      </c>
      <c r="D39" s="216">
        <v>97.8</v>
      </c>
      <c r="E39" s="216">
        <v>97.8</v>
      </c>
      <c r="F39" s="105"/>
      <c r="G39" s="105"/>
    </row>
    <row r="40" spans="1:7" x14ac:dyDescent="0.35">
      <c r="A40" s="326" t="s">
        <v>223</v>
      </c>
      <c r="B40" s="327" t="s">
        <v>6</v>
      </c>
      <c r="C40" s="216">
        <v>480</v>
      </c>
      <c r="D40" s="216">
        <v>480</v>
      </c>
      <c r="E40" s="216">
        <v>480</v>
      </c>
      <c r="F40" s="105"/>
      <c r="G40" s="105"/>
    </row>
    <row r="41" spans="1:7" x14ac:dyDescent="0.35">
      <c r="A41" s="326" t="s">
        <v>224</v>
      </c>
      <c r="B41" s="327" t="s">
        <v>7</v>
      </c>
      <c r="C41" s="216">
        <v>79.5</v>
      </c>
      <c r="D41" s="216">
        <v>79.5</v>
      </c>
      <c r="E41" s="216">
        <v>79.5</v>
      </c>
      <c r="F41" s="105"/>
      <c r="G41" s="105"/>
    </row>
    <row r="42" spans="1:7" x14ac:dyDescent="0.35">
      <c r="A42" s="326" t="s">
        <v>225</v>
      </c>
      <c r="B42" s="327" t="s">
        <v>8</v>
      </c>
      <c r="C42" s="216">
        <v>39.1</v>
      </c>
      <c r="D42" s="216">
        <v>39.1</v>
      </c>
      <c r="E42" s="216">
        <v>39.1</v>
      </c>
      <c r="F42" s="105"/>
      <c r="G42" s="105"/>
    </row>
    <row r="43" spans="1:7" x14ac:dyDescent="0.35">
      <c r="A43" s="326" t="s">
        <v>226</v>
      </c>
      <c r="B43" s="327" t="s">
        <v>9</v>
      </c>
      <c r="C43" s="216">
        <v>224.1</v>
      </c>
      <c r="D43" s="216">
        <v>224.1</v>
      </c>
      <c r="E43" s="216">
        <v>224.1</v>
      </c>
      <c r="F43" s="105"/>
      <c r="G43" s="105"/>
    </row>
    <row r="44" spans="1:7" x14ac:dyDescent="0.35">
      <c r="A44" s="326" t="s">
        <v>227</v>
      </c>
      <c r="B44" s="327" t="s">
        <v>10</v>
      </c>
      <c r="C44" s="216">
        <v>59.4</v>
      </c>
      <c r="D44" s="216">
        <v>59.4</v>
      </c>
      <c r="E44" s="216">
        <v>59.4</v>
      </c>
      <c r="F44" s="105"/>
      <c r="G44" s="105"/>
    </row>
    <row r="45" spans="1:7" x14ac:dyDescent="0.35">
      <c r="A45" s="326" t="s">
        <v>228</v>
      </c>
      <c r="B45" s="327" t="s">
        <v>20</v>
      </c>
      <c r="C45" s="216">
        <v>114.1</v>
      </c>
      <c r="D45" s="216">
        <v>114.1</v>
      </c>
      <c r="E45" s="216">
        <v>114.1</v>
      </c>
      <c r="F45" s="105"/>
      <c r="G45" s="105"/>
    </row>
    <row r="46" spans="1:7" x14ac:dyDescent="0.35">
      <c r="A46" s="326" t="s">
        <v>229</v>
      </c>
      <c r="B46" s="327" t="s">
        <v>21</v>
      </c>
      <c r="C46" s="216">
        <v>24.6</v>
      </c>
      <c r="D46" s="216">
        <v>24.6</v>
      </c>
      <c r="E46" s="216">
        <v>24.6</v>
      </c>
      <c r="F46" s="105"/>
      <c r="G46" s="105"/>
    </row>
    <row r="47" spans="1:7" s="107" customFormat="1" ht="17.399999999999999" x14ac:dyDescent="0.3">
      <c r="A47" s="113"/>
      <c r="B47" s="329" t="s">
        <v>1</v>
      </c>
      <c r="C47" s="217">
        <v>4981.1000000000022</v>
      </c>
      <c r="D47" s="217">
        <v>4981.1000000000022</v>
      </c>
      <c r="E47" s="217">
        <v>4981.1000000000022</v>
      </c>
      <c r="F47" s="106"/>
      <c r="G47" s="106"/>
    </row>
  </sheetData>
  <mergeCells count="6">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8" fitToHeight="0" orientation="portrait" r:id="rId1"/>
  <headerFooter alignWithMargins="0">
    <oddFooter>&amp;L&amp;"Times New Roman,обычный"&amp;8&amp;Z&amp;F</oddFooter>
    <firstFooter>&amp;L&amp;Z&amp;F</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1:G47"/>
  <sheetViews>
    <sheetView tabSelected="1" view="pageBreakPreview" zoomScaleNormal="100" zoomScaleSheetLayoutView="100" workbookViewId="0">
      <selection activeCell="D11" sqref="D11"/>
    </sheetView>
  </sheetViews>
  <sheetFormatPr defaultColWidth="9.109375" defaultRowHeight="18" x14ac:dyDescent="0.25"/>
  <cols>
    <col min="1" max="1" width="5.109375" style="26" customWidth="1"/>
    <col min="2" max="2" width="52.88671875" style="27" customWidth="1"/>
    <col min="3" max="5" width="15.77734375" style="28" customWidth="1"/>
    <col min="6" max="6" width="33.109375" style="28" customWidth="1"/>
    <col min="7" max="16384" width="9.109375" style="26"/>
  </cols>
  <sheetData>
    <row r="1" spans="1:7" x14ac:dyDescent="0.25">
      <c r="A1" s="24"/>
      <c r="B1" s="629" t="s">
        <v>295</v>
      </c>
      <c r="C1" s="629"/>
      <c r="D1" s="629"/>
      <c r="E1" s="629"/>
      <c r="F1" s="25"/>
      <c r="G1" s="24"/>
    </row>
    <row r="2" spans="1:7" ht="21" x14ac:dyDescent="0.25">
      <c r="D2" s="29"/>
    </row>
    <row r="3" spans="1:7" ht="15" customHeight="1" x14ac:dyDescent="0.25">
      <c r="A3" s="630" t="s">
        <v>351</v>
      </c>
      <c r="B3" s="630"/>
      <c r="C3" s="630"/>
      <c r="D3" s="630"/>
      <c r="E3" s="630"/>
    </row>
    <row r="4" spans="1:7" ht="68.400000000000006" customHeight="1" x14ac:dyDescent="0.25">
      <c r="A4" s="630"/>
      <c r="B4" s="630"/>
      <c r="C4" s="630"/>
      <c r="D4" s="630"/>
      <c r="E4" s="630"/>
    </row>
    <row r="5" spans="1:7" x14ac:dyDescent="0.25">
      <c r="B5" s="26"/>
    </row>
    <row r="6" spans="1:7" x14ac:dyDescent="0.25">
      <c r="A6" s="631" t="s">
        <v>59</v>
      </c>
      <c r="B6" s="631" t="s">
        <v>50</v>
      </c>
      <c r="C6" s="632" t="s">
        <v>343</v>
      </c>
      <c r="D6" s="631"/>
      <c r="E6" s="631"/>
    </row>
    <row r="7" spans="1:7" x14ac:dyDescent="0.25">
      <c r="A7" s="631"/>
      <c r="B7" s="631"/>
      <c r="C7" s="631" t="s">
        <v>51</v>
      </c>
      <c r="D7" s="631" t="s">
        <v>52</v>
      </c>
      <c r="E7" s="631"/>
    </row>
    <row r="8" spans="1:7" x14ac:dyDescent="0.25">
      <c r="A8" s="631"/>
      <c r="B8" s="631"/>
      <c r="C8" s="631"/>
      <c r="D8" s="30" t="s">
        <v>53</v>
      </c>
      <c r="E8" s="30" t="s">
        <v>55</v>
      </c>
    </row>
    <row r="9" spans="1:7" x14ac:dyDescent="0.25">
      <c r="A9" s="31">
        <v>1</v>
      </c>
      <c r="B9" s="32">
        <v>2</v>
      </c>
      <c r="C9" s="33">
        <v>3</v>
      </c>
      <c r="D9" s="33">
        <v>4</v>
      </c>
      <c r="E9" s="33">
        <v>5</v>
      </c>
    </row>
    <row r="10" spans="1:7" x14ac:dyDescent="0.25">
      <c r="A10" s="31">
        <v>1</v>
      </c>
      <c r="B10" s="300" t="s">
        <v>19</v>
      </c>
      <c r="C10" s="303">
        <v>22324.799999999999</v>
      </c>
      <c r="D10" s="303">
        <v>23217.8</v>
      </c>
      <c r="E10" s="304">
        <v>24146.5</v>
      </c>
    </row>
    <row r="11" spans="1:7" x14ac:dyDescent="0.25">
      <c r="A11" s="31">
        <f>1+A10</f>
        <v>2</v>
      </c>
      <c r="B11" s="300" t="s">
        <v>15</v>
      </c>
      <c r="C11" s="303">
        <v>16928.099999999999</v>
      </c>
      <c r="D11" s="303">
        <v>17605.2</v>
      </c>
      <c r="E11" s="304">
        <v>18309.400000000001</v>
      </c>
    </row>
    <row r="12" spans="1:7" x14ac:dyDescent="0.25">
      <c r="A12" s="31">
        <f t="shared" ref="A12:A46" si="0">1+A11</f>
        <v>3</v>
      </c>
      <c r="B12" s="300" t="s">
        <v>16</v>
      </c>
      <c r="C12" s="303">
        <v>13239.3</v>
      </c>
      <c r="D12" s="303">
        <v>13768.8</v>
      </c>
      <c r="E12" s="304">
        <v>14319.5</v>
      </c>
    </row>
    <row r="13" spans="1:7" x14ac:dyDescent="0.25">
      <c r="A13" s="31">
        <f t="shared" si="0"/>
        <v>4</v>
      </c>
      <c r="B13" s="300" t="s">
        <v>14</v>
      </c>
      <c r="C13" s="303">
        <v>18070.099999999999</v>
      </c>
      <c r="D13" s="303">
        <v>18792.900000000001</v>
      </c>
      <c r="E13" s="304">
        <v>19544.599999999999</v>
      </c>
    </row>
    <row r="14" spans="1:7" x14ac:dyDescent="0.25">
      <c r="A14" s="31">
        <f t="shared" si="0"/>
        <v>5</v>
      </c>
      <c r="B14" s="300" t="s">
        <v>60</v>
      </c>
      <c r="C14" s="303">
        <v>20020.599999999999</v>
      </c>
      <c r="D14" s="303">
        <v>20821.400000000001</v>
      </c>
      <c r="E14" s="304">
        <v>21654.3</v>
      </c>
    </row>
    <row r="15" spans="1:7" x14ac:dyDescent="0.25">
      <c r="A15" s="31">
        <f t="shared" si="0"/>
        <v>6</v>
      </c>
      <c r="B15" s="300" t="s">
        <v>17</v>
      </c>
      <c r="C15" s="303">
        <v>16988.7</v>
      </c>
      <c r="D15" s="303">
        <v>17668.2</v>
      </c>
      <c r="E15" s="304">
        <v>18375</v>
      </c>
    </row>
    <row r="16" spans="1:7" x14ac:dyDescent="0.25">
      <c r="A16" s="31">
        <f t="shared" si="0"/>
        <v>7</v>
      </c>
      <c r="B16" s="300" t="s">
        <v>35</v>
      </c>
      <c r="C16" s="303">
        <v>13037.1</v>
      </c>
      <c r="D16" s="303">
        <v>13558.6</v>
      </c>
      <c r="E16" s="304">
        <v>14101</v>
      </c>
    </row>
    <row r="17" spans="1:5" x14ac:dyDescent="0.25">
      <c r="A17" s="31">
        <f t="shared" si="0"/>
        <v>8</v>
      </c>
      <c r="B17" s="300" t="s">
        <v>61</v>
      </c>
      <c r="C17" s="303">
        <v>14229.7</v>
      </c>
      <c r="D17" s="303">
        <v>14798.9</v>
      </c>
      <c r="E17" s="304">
        <v>15390.8</v>
      </c>
    </row>
    <row r="18" spans="1:5" x14ac:dyDescent="0.25">
      <c r="A18" s="31">
        <f t="shared" si="0"/>
        <v>9</v>
      </c>
      <c r="B18" s="301" t="s">
        <v>36</v>
      </c>
      <c r="C18" s="303">
        <v>12400.4</v>
      </c>
      <c r="D18" s="303">
        <v>12896.5</v>
      </c>
      <c r="E18" s="304">
        <v>13412.3</v>
      </c>
    </row>
    <row r="19" spans="1:5" x14ac:dyDescent="0.25">
      <c r="A19" s="31">
        <f t="shared" si="0"/>
        <v>10</v>
      </c>
      <c r="B19" s="300" t="s">
        <v>28</v>
      </c>
      <c r="C19" s="303">
        <v>18979.599999999999</v>
      </c>
      <c r="D19" s="303">
        <v>19738.8</v>
      </c>
      <c r="E19" s="304">
        <v>20528.400000000001</v>
      </c>
    </row>
    <row r="20" spans="1:5" x14ac:dyDescent="0.25">
      <c r="A20" s="31">
        <f t="shared" si="0"/>
        <v>11</v>
      </c>
      <c r="B20" s="301" t="s">
        <v>37</v>
      </c>
      <c r="C20" s="303">
        <v>22890.799999999999</v>
      </c>
      <c r="D20" s="303">
        <v>23806.400000000001</v>
      </c>
      <c r="E20" s="304">
        <v>24758.7</v>
      </c>
    </row>
    <row r="21" spans="1:5" x14ac:dyDescent="0.25">
      <c r="A21" s="31">
        <f t="shared" si="0"/>
        <v>12</v>
      </c>
      <c r="B21" s="301" t="s">
        <v>38</v>
      </c>
      <c r="C21" s="303">
        <v>5235.1000000000004</v>
      </c>
      <c r="D21" s="303">
        <v>5444.5</v>
      </c>
      <c r="E21" s="304">
        <v>5662.2</v>
      </c>
    </row>
    <row r="22" spans="1:5" x14ac:dyDescent="0.25">
      <c r="A22" s="31">
        <f t="shared" si="0"/>
        <v>13</v>
      </c>
      <c r="B22" s="301" t="s">
        <v>39</v>
      </c>
      <c r="C22" s="303">
        <v>17827.5</v>
      </c>
      <c r="D22" s="303">
        <v>18540.599999999999</v>
      </c>
      <c r="E22" s="304">
        <v>19282.2</v>
      </c>
    </row>
    <row r="23" spans="1:5" x14ac:dyDescent="0.25">
      <c r="A23" s="31">
        <f t="shared" si="0"/>
        <v>14</v>
      </c>
      <c r="B23" s="300" t="s">
        <v>23</v>
      </c>
      <c r="C23" s="303">
        <v>11410</v>
      </c>
      <c r="D23" s="303">
        <v>11866.4</v>
      </c>
      <c r="E23" s="304">
        <v>12341.1</v>
      </c>
    </row>
    <row r="24" spans="1:5" x14ac:dyDescent="0.25">
      <c r="A24" s="31">
        <f t="shared" si="0"/>
        <v>15</v>
      </c>
      <c r="B24" s="300" t="s">
        <v>27</v>
      </c>
      <c r="C24" s="303">
        <v>11309</v>
      </c>
      <c r="D24" s="303">
        <v>11761.3</v>
      </c>
      <c r="E24" s="304">
        <v>12231.8</v>
      </c>
    </row>
    <row r="25" spans="1:5" ht="18" customHeight="1" x14ac:dyDescent="0.25">
      <c r="A25" s="31">
        <f t="shared" si="0"/>
        <v>16</v>
      </c>
      <c r="B25" s="300" t="s">
        <v>31</v>
      </c>
      <c r="C25" s="303">
        <v>23537.599999999999</v>
      </c>
      <c r="D25" s="303">
        <v>24479.1</v>
      </c>
      <c r="E25" s="304">
        <v>25458.2</v>
      </c>
    </row>
    <row r="26" spans="1:5" ht="18.75" customHeight="1" x14ac:dyDescent="0.25">
      <c r="A26" s="31">
        <f t="shared" si="0"/>
        <v>17</v>
      </c>
      <c r="B26" s="300" t="s">
        <v>40</v>
      </c>
      <c r="C26" s="303">
        <v>26185.4</v>
      </c>
      <c r="D26" s="303">
        <v>27232.799999999999</v>
      </c>
      <c r="E26" s="304">
        <v>28322.2</v>
      </c>
    </row>
    <row r="27" spans="1:5" ht="18" customHeight="1" x14ac:dyDescent="0.25">
      <c r="A27" s="31">
        <f t="shared" si="0"/>
        <v>18</v>
      </c>
      <c r="B27" s="300" t="s">
        <v>32</v>
      </c>
      <c r="C27" s="303">
        <v>8873.2999999999993</v>
      </c>
      <c r="D27" s="303">
        <v>9228.2999999999993</v>
      </c>
      <c r="E27" s="304">
        <v>9597.4</v>
      </c>
    </row>
    <row r="28" spans="1:5" ht="19.5" customHeight="1" x14ac:dyDescent="0.25">
      <c r="A28" s="31">
        <f t="shared" si="0"/>
        <v>19</v>
      </c>
      <c r="B28" s="300" t="s">
        <v>26</v>
      </c>
      <c r="C28" s="303">
        <v>16918</v>
      </c>
      <c r="D28" s="303">
        <v>17594.7</v>
      </c>
      <c r="E28" s="304">
        <v>18298.5</v>
      </c>
    </row>
    <row r="29" spans="1:5" ht="18.75" customHeight="1" x14ac:dyDescent="0.25">
      <c r="A29" s="31">
        <f t="shared" si="0"/>
        <v>20</v>
      </c>
      <c r="B29" s="300" t="s">
        <v>25</v>
      </c>
      <c r="C29" s="303">
        <v>9146.2000000000007</v>
      </c>
      <c r="D29" s="303">
        <v>9512</v>
      </c>
      <c r="E29" s="304">
        <v>9892.5</v>
      </c>
    </row>
    <row r="30" spans="1:5" ht="19.5" customHeight="1" x14ac:dyDescent="0.25">
      <c r="A30" s="31">
        <f t="shared" si="0"/>
        <v>21</v>
      </c>
      <c r="B30" s="300" t="s">
        <v>33</v>
      </c>
      <c r="C30" s="303">
        <v>17008.900000000001</v>
      </c>
      <c r="D30" s="303">
        <v>17689.3</v>
      </c>
      <c r="E30" s="304">
        <v>18396.8</v>
      </c>
    </row>
    <row r="31" spans="1:5" x14ac:dyDescent="0.25">
      <c r="A31" s="31">
        <f t="shared" si="0"/>
        <v>22</v>
      </c>
      <c r="B31" s="302" t="s">
        <v>41</v>
      </c>
      <c r="C31" s="303">
        <v>14482.3</v>
      </c>
      <c r="D31" s="303">
        <v>15061.6</v>
      </c>
      <c r="E31" s="304">
        <v>15664.1</v>
      </c>
    </row>
    <row r="32" spans="1:5" x14ac:dyDescent="0.25">
      <c r="A32" s="31">
        <f t="shared" si="0"/>
        <v>23</v>
      </c>
      <c r="B32" s="300" t="s">
        <v>24</v>
      </c>
      <c r="C32" s="303">
        <v>16018.5</v>
      </c>
      <c r="D32" s="303">
        <v>16659.2</v>
      </c>
      <c r="E32" s="304">
        <v>17325.599999999999</v>
      </c>
    </row>
    <row r="33" spans="1:6" x14ac:dyDescent="0.25">
      <c r="A33" s="31">
        <f t="shared" si="0"/>
        <v>24</v>
      </c>
      <c r="B33" s="300" t="s">
        <v>62</v>
      </c>
      <c r="C33" s="303">
        <v>29065.7</v>
      </c>
      <c r="D33" s="303">
        <v>30228.400000000001</v>
      </c>
      <c r="E33" s="304">
        <v>31437.5</v>
      </c>
    </row>
    <row r="34" spans="1:6" x14ac:dyDescent="0.25">
      <c r="A34" s="31">
        <f t="shared" si="0"/>
        <v>25</v>
      </c>
      <c r="B34" s="300" t="s">
        <v>42</v>
      </c>
      <c r="C34" s="303">
        <v>16978.599999999999</v>
      </c>
      <c r="D34" s="303">
        <v>17657.7</v>
      </c>
      <c r="E34" s="304">
        <v>18364</v>
      </c>
    </row>
    <row r="35" spans="1:6" x14ac:dyDescent="0.25">
      <c r="A35" s="31">
        <f t="shared" si="0"/>
        <v>26</v>
      </c>
      <c r="B35" s="300" t="s">
        <v>34</v>
      </c>
      <c r="C35" s="303">
        <v>11996.2</v>
      </c>
      <c r="D35" s="303">
        <v>12476</v>
      </c>
      <c r="E35" s="304">
        <v>12975.1</v>
      </c>
    </row>
    <row r="36" spans="1:6" ht="20.25" customHeight="1" x14ac:dyDescent="0.25">
      <c r="A36" s="31">
        <f t="shared" si="0"/>
        <v>27</v>
      </c>
      <c r="B36" s="300" t="s">
        <v>43</v>
      </c>
      <c r="C36" s="303">
        <v>29075.8</v>
      </c>
      <c r="D36" s="303">
        <v>30238.9</v>
      </c>
      <c r="E36" s="304">
        <v>31448.400000000001</v>
      </c>
    </row>
    <row r="37" spans="1:6" x14ac:dyDescent="0.25">
      <c r="A37" s="31">
        <f t="shared" si="0"/>
        <v>28</v>
      </c>
      <c r="B37" s="300" t="s">
        <v>2</v>
      </c>
      <c r="C37" s="303">
        <v>24002.5</v>
      </c>
      <c r="D37" s="303">
        <v>24962.6</v>
      </c>
      <c r="E37" s="304">
        <v>25961.1</v>
      </c>
    </row>
    <row r="38" spans="1:6" ht="18" customHeight="1" x14ac:dyDescent="0.25">
      <c r="A38" s="31">
        <f t="shared" si="0"/>
        <v>29</v>
      </c>
      <c r="B38" s="300" t="s">
        <v>63</v>
      </c>
      <c r="C38" s="303">
        <v>23921.599999999999</v>
      </c>
      <c r="D38" s="303">
        <v>24878.5</v>
      </c>
      <c r="E38" s="304">
        <v>25873.599999999999</v>
      </c>
    </row>
    <row r="39" spans="1:6" x14ac:dyDescent="0.25">
      <c r="A39" s="31">
        <f t="shared" si="0"/>
        <v>30</v>
      </c>
      <c r="B39" s="300" t="s">
        <v>4</v>
      </c>
      <c r="C39" s="303">
        <v>33926.800000000003</v>
      </c>
      <c r="D39" s="303">
        <v>35283.9</v>
      </c>
      <c r="E39" s="304">
        <v>36695.300000000003</v>
      </c>
    </row>
    <row r="40" spans="1:6" x14ac:dyDescent="0.25">
      <c r="A40" s="31">
        <f t="shared" si="0"/>
        <v>31</v>
      </c>
      <c r="B40" s="300" t="s">
        <v>5</v>
      </c>
      <c r="C40" s="303">
        <v>12723.8</v>
      </c>
      <c r="D40" s="303">
        <v>13232.8</v>
      </c>
      <c r="E40" s="304">
        <v>13762.1</v>
      </c>
    </row>
    <row r="41" spans="1:6" x14ac:dyDescent="0.25">
      <c r="A41" s="31">
        <f t="shared" si="0"/>
        <v>32</v>
      </c>
      <c r="B41" s="300" t="s">
        <v>6</v>
      </c>
      <c r="C41" s="303">
        <v>11026</v>
      </c>
      <c r="D41" s="303">
        <v>11467</v>
      </c>
      <c r="E41" s="304">
        <v>11925.7</v>
      </c>
    </row>
    <row r="42" spans="1:6" x14ac:dyDescent="0.25">
      <c r="A42" s="31">
        <f t="shared" si="0"/>
        <v>33</v>
      </c>
      <c r="B42" s="301" t="s">
        <v>7</v>
      </c>
      <c r="C42" s="303">
        <v>11591.9</v>
      </c>
      <c r="D42" s="303">
        <v>12055.6</v>
      </c>
      <c r="E42" s="304">
        <v>12537.8</v>
      </c>
    </row>
    <row r="43" spans="1:6" x14ac:dyDescent="0.25">
      <c r="A43" s="31">
        <f t="shared" si="0"/>
        <v>34</v>
      </c>
      <c r="B43" s="300" t="s">
        <v>8</v>
      </c>
      <c r="C43" s="303">
        <v>41163</v>
      </c>
      <c r="D43" s="303">
        <v>42809.5</v>
      </c>
      <c r="E43" s="304">
        <v>44521.9</v>
      </c>
    </row>
    <row r="44" spans="1:6" x14ac:dyDescent="0.25">
      <c r="A44" s="31">
        <f t="shared" si="0"/>
        <v>35</v>
      </c>
      <c r="B44" s="300" t="s">
        <v>9</v>
      </c>
      <c r="C44" s="303">
        <v>28418.9</v>
      </c>
      <c r="D44" s="303">
        <v>29555.7</v>
      </c>
      <c r="E44" s="304">
        <v>30737.9</v>
      </c>
    </row>
    <row r="45" spans="1:6" x14ac:dyDescent="0.25">
      <c r="A45" s="31">
        <f t="shared" si="0"/>
        <v>36</v>
      </c>
      <c r="B45" s="300" t="s">
        <v>10</v>
      </c>
      <c r="C45" s="303">
        <v>9904.2000000000007</v>
      </c>
      <c r="D45" s="303">
        <v>10300.299999999999</v>
      </c>
      <c r="E45" s="304">
        <v>10712.4</v>
      </c>
    </row>
    <row r="46" spans="1:6" x14ac:dyDescent="0.25">
      <c r="A46" s="31">
        <f t="shared" si="0"/>
        <v>37</v>
      </c>
      <c r="B46" s="60" t="s">
        <v>21</v>
      </c>
      <c r="C46" s="303">
        <v>3073.7</v>
      </c>
      <c r="D46" s="303">
        <v>3196.6</v>
      </c>
      <c r="E46" s="304">
        <v>3324.4</v>
      </c>
    </row>
    <row r="47" spans="1:6" s="37" customFormat="1" ht="17.399999999999999" x14ac:dyDescent="0.25">
      <c r="A47" s="34"/>
      <c r="B47" s="35" t="s">
        <v>64</v>
      </c>
      <c r="C47" s="305">
        <f>SUM(C10:C46)</f>
        <v>653929.69999999995</v>
      </c>
      <c r="D47" s="305">
        <f>SUM(D10:D46)</f>
        <v>680086.79999999993</v>
      </c>
      <c r="E47" s="305">
        <f>SUM(E10:E46)</f>
        <v>707290.3</v>
      </c>
      <c r="F47" s="36"/>
    </row>
  </sheetData>
  <mergeCells count="7">
    <mergeCell ref="B1:E1"/>
    <mergeCell ref="A3:E4"/>
    <mergeCell ref="A6:A8"/>
    <mergeCell ref="B6:B8"/>
    <mergeCell ref="C6:E6"/>
    <mergeCell ref="C7:C8"/>
    <mergeCell ref="D7:E7"/>
  </mergeCells>
  <printOptions horizontalCentered="1"/>
  <pageMargins left="0.62992125984251968" right="0.43307086614173229" top="0.51181102362204722" bottom="0.6692913385826772" header="0" footer="0"/>
  <pageSetup paperSize="9" scale="89" fitToHeight="0" orientation="portrait" r:id="rId1"/>
  <headerFooter alignWithMargins="0">
    <oddFooter>&amp;L&amp;"Times New Roman,обычный"&amp;8&amp;Z&amp;F</oddFooter>
    <firstFooter>&amp;L&amp;Z&amp;F</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pageSetUpPr fitToPage="1"/>
  </sheetPr>
  <dimension ref="A1:Q43"/>
  <sheetViews>
    <sheetView tabSelected="1" view="pageBreakPreview" zoomScaleNormal="100" zoomScaleSheetLayoutView="100" workbookViewId="0">
      <selection activeCell="D11" sqref="D11"/>
    </sheetView>
  </sheetViews>
  <sheetFormatPr defaultColWidth="9.109375" defaultRowHeight="18" x14ac:dyDescent="0.35"/>
  <cols>
    <col min="1" max="1" width="5.109375" style="196" customWidth="1"/>
    <col min="2" max="2" width="52.88671875" style="196" customWidth="1"/>
    <col min="3" max="5" width="15.6640625" style="196" customWidth="1"/>
    <col min="6" max="6" width="9.109375" style="196"/>
    <col min="7" max="7" width="9.109375" style="196" customWidth="1"/>
    <col min="8" max="9" width="9.109375" style="196"/>
    <col min="10" max="10" width="9.109375" style="196" customWidth="1"/>
    <col min="11" max="16384" width="9.109375" style="196"/>
  </cols>
  <sheetData>
    <row r="1" spans="1:5" s="197" customFormat="1" ht="24.6" customHeight="1" x14ac:dyDescent="0.3">
      <c r="A1" s="633" t="s">
        <v>279</v>
      </c>
      <c r="B1" s="633"/>
      <c r="C1" s="633"/>
      <c r="D1" s="633"/>
      <c r="E1" s="633"/>
    </row>
    <row r="2" spans="1:5" ht="132.75" customHeight="1" x14ac:dyDescent="0.35">
      <c r="A2" s="634" t="s">
        <v>297</v>
      </c>
      <c r="B2" s="634"/>
      <c r="C2" s="634"/>
      <c r="D2" s="634"/>
      <c r="E2" s="634"/>
    </row>
    <row r="3" spans="1:5" ht="18.75" customHeight="1" x14ac:dyDescent="0.35">
      <c r="A3" s="635" t="s">
        <v>59</v>
      </c>
      <c r="B3" s="637" t="s">
        <v>179</v>
      </c>
      <c r="C3" s="639" t="s">
        <v>190</v>
      </c>
      <c r="D3" s="639"/>
      <c r="E3" s="639"/>
    </row>
    <row r="4" spans="1:5" ht="18.75" customHeight="1" x14ac:dyDescent="0.35">
      <c r="A4" s="635"/>
      <c r="B4" s="637"/>
      <c r="C4" s="640" t="s">
        <v>51</v>
      </c>
      <c r="D4" s="642" t="s">
        <v>52</v>
      </c>
      <c r="E4" s="643"/>
    </row>
    <row r="5" spans="1:5" ht="18.75" customHeight="1" x14ac:dyDescent="0.35">
      <c r="A5" s="636" t="s">
        <v>59</v>
      </c>
      <c r="B5" s="638" t="s">
        <v>179</v>
      </c>
      <c r="C5" s="641"/>
      <c r="D5" s="198" t="s">
        <v>53</v>
      </c>
      <c r="E5" s="199" t="s">
        <v>55</v>
      </c>
    </row>
    <row r="6" spans="1:5" s="197" customFormat="1" ht="15.75" customHeight="1" x14ac:dyDescent="0.3">
      <c r="A6" s="441" t="s">
        <v>68</v>
      </c>
      <c r="B6" s="441" t="s">
        <v>69</v>
      </c>
      <c r="C6" s="441" t="s">
        <v>182</v>
      </c>
      <c r="D6" s="441">
        <v>4</v>
      </c>
      <c r="E6" s="442">
        <v>5</v>
      </c>
    </row>
    <row r="7" spans="1:5" x14ac:dyDescent="0.35">
      <c r="A7" s="59" t="s">
        <v>68</v>
      </c>
      <c r="B7" s="60" t="s">
        <v>19</v>
      </c>
      <c r="C7" s="200">
        <v>4428</v>
      </c>
      <c r="D7" s="200">
        <v>4428</v>
      </c>
      <c r="E7" s="200">
        <v>4428</v>
      </c>
    </row>
    <row r="8" spans="1:5" x14ac:dyDescent="0.35">
      <c r="A8" s="59" t="s">
        <v>69</v>
      </c>
      <c r="B8" s="60" t="s">
        <v>15</v>
      </c>
      <c r="C8" s="200">
        <v>1386</v>
      </c>
      <c r="D8" s="200">
        <f>C8</f>
        <v>1386</v>
      </c>
      <c r="E8" s="200">
        <f>C8</f>
        <v>1386</v>
      </c>
    </row>
    <row r="9" spans="1:5" x14ac:dyDescent="0.35">
      <c r="A9" s="59" t="s">
        <v>182</v>
      </c>
      <c r="B9" s="60" t="s">
        <v>16</v>
      </c>
      <c r="C9" s="200">
        <v>738</v>
      </c>
      <c r="D9" s="200">
        <f t="shared" ref="D9:D42" si="0">C9</f>
        <v>738</v>
      </c>
      <c r="E9" s="200">
        <f t="shared" ref="E9:E42" si="1">C9</f>
        <v>738</v>
      </c>
    </row>
    <row r="10" spans="1:5" x14ac:dyDescent="0.35">
      <c r="A10" s="59" t="s">
        <v>193</v>
      </c>
      <c r="B10" s="60" t="s">
        <v>14</v>
      </c>
      <c r="C10" s="200">
        <v>1062</v>
      </c>
      <c r="D10" s="200">
        <f t="shared" si="0"/>
        <v>1062</v>
      </c>
      <c r="E10" s="200">
        <f t="shared" si="1"/>
        <v>1062</v>
      </c>
    </row>
    <row r="11" spans="1:5" x14ac:dyDescent="0.35">
      <c r="A11" s="59" t="s">
        <v>194</v>
      </c>
      <c r="B11" s="60" t="s">
        <v>13</v>
      </c>
      <c r="C11" s="200">
        <v>1152</v>
      </c>
      <c r="D11" s="200">
        <f t="shared" si="0"/>
        <v>1152</v>
      </c>
      <c r="E11" s="200">
        <f t="shared" si="1"/>
        <v>1152</v>
      </c>
    </row>
    <row r="12" spans="1:5" x14ac:dyDescent="0.35">
      <c r="A12" s="59" t="s">
        <v>195</v>
      </c>
      <c r="B12" s="60" t="s">
        <v>17</v>
      </c>
      <c r="C12" s="201">
        <v>666</v>
      </c>
      <c r="D12" s="200">
        <f t="shared" si="0"/>
        <v>666</v>
      </c>
      <c r="E12" s="200">
        <f t="shared" si="1"/>
        <v>666</v>
      </c>
    </row>
    <row r="13" spans="1:5" x14ac:dyDescent="0.35">
      <c r="A13" s="59" t="s">
        <v>196</v>
      </c>
      <c r="B13" s="60" t="s">
        <v>35</v>
      </c>
      <c r="C13" s="201">
        <v>432</v>
      </c>
      <c r="D13" s="200">
        <f t="shared" si="0"/>
        <v>432</v>
      </c>
      <c r="E13" s="200">
        <f t="shared" si="1"/>
        <v>432</v>
      </c>
    </row>
    <row r="14" spans="1:5" x14ac:dyDescent="0.35">
      <c r="A14" s="59" t="s">
        <v>197</v>
      </c>
      <c r="B14" s="62" t="s">
        <v>18</v>
      </c>
      <c r="C14" s="200">
        <v>1026</v>
      </c>
      <c r="D14" s="200">
        <f t="shared" si="0"/>
        <v>1026</v>
      </c>
      <c r="E14" s="200">
        <f t="shared" si="1"/>
        <v>1026</v>
      </c>
    </row>
    <row r="15" spans="1:5" x14ac:dyDescent="0.35">
      <c r="A15" s="59" t="s">
        <v>198</v>
      </c>
      <c r="B15" s="62" t="s">
        <v>36</v>
      </c>
      <c r="C15" s="200">
        <v>1584</v>
      </c>
      <c r="D15" s="200">
        <f t="shared" si="0"/>
        <v>1584</v>
      </c>
      <c r="E15" s="200">
        <f t="shared" si="1"/>
        <v>1584</v>
      </c>
    </row>
    <row r="16" spans="1:5" x14ac:dyDescent="0.35">
      <c r="A16" s="59" t="s">
        <v>199</v>
      </c>
      <c r="B16" s="60" t="s">
        <v>28</v>
      </c>
      <c r="C16" s="200">
        <v>1152</v>
      </c>
      <c r="D16" s="200">
        <f t="shared" si="0"/>
        <v>1152</v>
      </c>
      <c r="E16" s="200">
        <f t="shared" si="1"/>
        <v>1152</v>
      </c>
    </row>
    <row r="17" spans="1:17" x14ac:dyDescent="0.35">
      <c r="A17" s="59" t="s">
        <v>200</v>
      </c>
      <c r="B17" s="60" t="s">
        <v>37</v>
      </c>
      <c r="C17" s="200">
        <v>2160</v>
      </c>
      <c r="D17" s="200">
        <f t="shared" si="0"/>
        <v>2160</v>
      </c>
      <c r="E17" s="200">
        <f t="shared" si="1"/>
        <v>2160</v>
      </c>
      <c r="Q17" s="202"/>
    </row>
    <row r="18" spans="1:17" x14ac:dyDescent="0.35">
      <c r="A18" s="59" t="s">
        <v>201</v>
      </c>
      <c r="B18" s="60" t="s">
        <v>38</v>
      </c>
      <c r="C18" s="200">
        <v>2412</v>
      </c>
      <c r="D18" s="200">
        <f t="shared" si="0"/>
        <v>2412</v>
      </c>
      <c r="E18" s="200">
        <f t="shared" si="1"/>
        <v>2412</v>
      </c>
    </row>
    <row r="19" spans="1:17" x14ac:dyDescent="0.35">
      <c r="A19" s="59" t="s">
        <v>202</v>
      </c>
      <c r="B19" s="60" t="s">
        <v>39</v>
      </c>
      <c r="C19" s="200">
        <v>2394</v>
      </c>
      <c r="D19" s="200">
        <f t="shared" si="0"/>
        <v>2394</v>
      </c>
      <c r="E19" s="200">
        <f t="shared" si="1"/>
        <v>2394</v>
      </c>
    </row>
    <row r="20" spans="1:17" x14ac:dyDescent="0.35">
      <c r="A20" s="59" t="s">
        <v>203</v>
      </c>
      <c r="B20" s="60" t="s">
        <v>23</v>
      </c>
      <c r="C20" s="200">
        <v>234</v>
      </c>
      <c r="D20" s="200">
        <f t="shared" si="0"/>
        <v>234</v>
      </c>
      <c r="E20" s="200">
        <f t="shared" si="1"/>
        <v>234</v>
      </c>
    </row>
    <row r="21" spans="1:17" x14ac:dyDescent="0.35">
      <c r="A21" s="59" t="s">
        <v>204</v>
      </c>
      <c r="B21" s="60" t="s">
        <v>27</v>
      </c>
      <c r="C21" s="200">
        <v>1674</v>
      </c>
      <c r="D21" s="200">
        <f t="shared" si="0"/>
        <v>1674</v>
      </c>
      <c r="E21" s="200">
        <f t="shared" si="1"/>
        <v>1674</v>
      </c>
    </row>
    <row r="22" spans="1:17" x14ac:dyDescent="0.35">
      <c r="A22" s="59" t="s">
        <v>205</v>
      </c>
      <c r="B22" s="60" t="s">
        <v>31</v>
      </c>
      <c r="C22" s="200">
        <v>2304</v>
      </c>
      <c r="D22" s="200">
        <f t="shared" si="0"/>
        <v>2304</v>
      </c>
      <c r="E22" s="200">
        <f t="shared" si="1"/>
        <v>2304</v>
      </c>
    </row>
    <row r="23" spans="1:17" x14ac:dyDescent="0.35">
      <c r="A23" s="59" t="s">
        <v>206</v>
      </c>
      <c r="B23" s="60" t="s">
        <v>40</v>
      </c>
      <c r="C23" s="200">
        <v>4104</v>
      </c>
      <c r="D23" s="200">
        <f t="shared" si="0"/>
        <v>4104</v>
      </c>
      <c r="E23" s="200">
        <f t="shared" si="1"/>
        <v>4104</v>
      </c>
    </row>
    <row r="24" spans="1:17" x14ac:dyDescent="0.35">
      <c r="A24" s="59" t="s">
        <v>207</v>
      </c>
      <c r="B24" s="60" t="s">
        <v>32</v>
      </c>
      <c r="C24" s="200">
        <v>1080</v>
      </c>
      <c r="D24" s="200">
        <f t="shared" si="0"/>
        <v>1080</v>
      </c>
      <c r="E24" s="200">
        <f t="shared" si="1"/>
        <v>1080</v>
      </c>
    </row>
    <row r="25" spans="1:17" x14ac:dyDescent="0.35">
      <c r="A25" s="59" t="s">
        <v>208</v>
      </c>
      <c r="B25" s="60" t="s">
        <v>26</v>
      </c>
      <c r="C25" s="200">
        <v>4284</v>
      </c>
      <c r="D25" s="200">
        <f t="shared" si="0"/>
        <v>4284</v>
      </c>
      <c r="E25" s="200">
        <f t="shared" si="1"/>
        <v>4284</v>
      </c>
    </row>
    <row r="26" spans="1:17" x14ac:dyDescent="0.35">
      <c r="A26" s="59" t="s">
        <v>209</v>
      </c>
      <c r="B26" s="60" t="s">
        <v>25</v>
      </c>
      <c r="C26" s="200">
        <v>2160</v>
      </c>
      <c r="D26" s="200">
        <f t="shared" si="0"/>
        <v>2160</v>
      </c>
      <c r="E26" s="200">
        <f t="shared" si="1"/>
        <v>2160</v>
      </c>
    </row>
    <row r="27" spans="1:17" x14ac:dyDescent="0.35">
      <c r="A27" s="59" t="s">
        <v>210</v>
      </c>
      <c r="B27" s="60" t="s">
        <v>33</v>
      </c>
      <c r="C27" s="200">
        <v>3276</v>
      </c>
      <c r="D27" s="200">
        <f t="shared" si="0"/>
        <v>3276</v>
      </c>
      <c r="E27" s="200">
        <f t="shared" si="1"/>
        <v>3276</v>
      </c>
    </row>
    <row r="28" spans="1:17" x14ac:dyDescent="0.35">
      <c r="A28" s="59" t="s">
        <v>211</v>
      </c>
      <c r="B28" s="60" t="s">
        <v>41</v>
      </c>
      <c r="C28" s="200">
        <v>2448</v>
      </c>
      <c r="D28" s="200">
        <f t="shared" si="0"/>
        <v>2448</v>
      </c>
      <c r="E28" s="200">
        <f t="shared" si="1"/>
        <v>2448</v>
      </c>
    </row>
    <row r="29" spans="1:17" x14ac:dyDescent="0.35">
      <c r="A29" s="59" t="s">
        <v>212</v>
      </c>
      <c r="B29" s="60" t="s">
        <v>24</v>
      </c>
      <c r="C29" s="200">
        <v>1638</v>
      </c>
      <c r="D29" s="200">
        <f t="shared" si="0"/>
        <v>1638</v>
      </c>
      <c r="E29" s="200">
        <f t="shared" si="1"/>
        <v>1638</v>
      </c>
    </row>
    <row r="30" spans="1:17" x14ac:dyDescent="0.35">
      <c r="A30" s="59" t="s">
        <v>213</v>
      </c>
      <c r="B30" s="60" t="s">
        <v>22</v>
      </c>
      <c r="C30" s="200">
        <v>3600</v>
      </c>
      <c r="D30" s="200">
        <f t="shared" si="0"/>
        <v>3600</v>
      </c>
      <c r="E30" s="200">
        <f t="shared" si="1"/>
        <v>3600</v>
      </c>
    </row>
    <row r="31" spans="1:17" x14ac:dyDescent="0.35">
      <c r="A31" s="59" t="s">
        <v>214</v>
      </c>
      <c r="B31" s="60" t="s">
        <v>42</v>
      </c>
      <c r="C31" s="200">
        <v>2430</v>
      </c>
      <c r="D31" s="200">
        <f t="shared" si="0"/>
        <v>2430</v>
      </c>
      <c r="E31" s="200">
        <f t="shared" si="1"/>
        <v>2430</v>
      </c>
    </row>
    <row r="32" spans="1:17" x14ac:dyDescent="0.35">
      <c r="A32" s="59" t="s">
        <v>215</v>
      </c>
      <c r="B32" s="60" t="s">
        <v>34</v>
      </c>
      <c r="C32" s="200">
        <v>3024</v>
      </c>
      <c r="D32" s="200">
        <f t="shared" si="0"/>
        <v>3024</v>
      </c>
      <c r="E32" s="200">
        <f t="shared" si="1"/>
        <v>3024</v>
      </c>
    </row>
    <row r="33" spans="1:5" x14ac:dyDescent="0.35">
      <c r="A33" s="59" t="s">
        <v>216</v>
      </c>
      <c r="B33" s="60" t="s">
        <v>43</v>
      </c>
      <c r="C33" s="200">
        <v>3744</v>
      </c>
      <c r="D33" s="200">
        <f t="shared" si="0"/>
        <v>3744</v>
      </c>
      <c r="E33" s="200">
        <f t="shared" si="1"/>
        <v>3744</v>
      </c>
    </row>
    <row r="34" spans="1:5" x14ac:dyDescent="0.35">
      <c r="A34" s="59" t="s">
        <v>217</v>
      </c>
      <c r="B34" s="60" t="s">
        <v>2</v>
      </c>
      <c r="C34" s="200">
        <v>1584</v>
      </c>
      <c r="D34" s="200">
        <f t="shared" si="0"/>
        <v>1584</v>
      </c>
      <c r="E34" s="200">
        <f t="shared" si="1"/>
        <v>1584</v>
      </c>
    </row>
    <row r="35" spans="1:5" x14ac:dyDescent="0.35">
      <c r="A35" s="59" t="s">
        <v>218</v>
      </c>
      <c r="B35" s="60" t="s">
        <v>3</v>
      </c>
      <c r="C35" s="200">
        <v>2934</v>
      </c>
      <c r="D35" s="200">
        <f t="shared" si="0"/>
        <v>2934</v>
      </c>
      <c r="E35" s="200">
        <f t="shared" si="1"/>
        <v>2934</v>
      </c>
    </row>
    <row r="36" spans="1:5" x14ac:dyDescent="0.35">
      <c r="A36" s="59" t="s">
        <v>219</v>
      </c>
      <c r="B36" s="60" t="s">
        <v>4</v>
      </c>
      <c r="C36" s="200">
        <v>12006</v>
      </c>
      <c r="D36" s="200">
        <f t="shared" si="0"/>
        <v>12006</v>
      </c>
      <c r="E36" s="200">
        <f t="shared" si="1"/>
        <v>12006</v>
      </c>
    </row>
    <row r="37" spans="1:5" x14ac:dyDescent="0.35">
      <c r="A37" s="59" t="s">
        <v>220</v>
      </c>
      <c r="B37" s="60" t="s">
        <v>5</v>
      </c>
      <c r="C37" s="200">
        <v>1494</v>
      </c>
      <c r="D37" s="200">
        <f t="shared" si="0"/>
        <v>1494</v>
      </c>
      <c r="E37" s="200">
        <f t="shared" si="1"/>
        <v>1494</v>
      </c>
    </row>
    <row r="38" spans="1:5" x14ac:dyDescent="0.35">
      <c r="A38" s="59" t="s">
        <v>221</v>
      </c>
      <c r="B38" s="60" t="s">
        <v>6</v>
      </c>
      <c r="C38" s="200">
        <v>9162</v>
      </c>
      <c r="D38" s="200">
        <f t="shared" si="0"/>
        <v>9162</v>
      </c>
      <c r="E38" s="200">
        <f t="shared" si="1"/>
        <v>9162</v>
      </c>
    </row>
    <row r="39" spans="1:5" x14ac:dyDescent="0.35">
      <c r="A39" s="59" t="s">
        <v>222</v>
      </c>
      <c r="B39" s="60" t="s">
        <v>7</v>
      </c>
      <c r="C39" s="200">
        <v>864</v>
      </c>
      <c r="D39" s="200">
        <f t="shared" si="0"/>
        <v>864</v>
      </c>
      <c r="E39" s="200">
        <f t="shared" si="1"/>
        <v>864</v>
      </c>
    </row>
    <row r="40" spans="1:5" x14ac:dyDescent="0.35">
      <c r="A40" s="59" t="s">
        <v>223</v>
      </c>
      <c r="B40" s="60" t="s">
        <v>8</v>
      </c>
      <c r="C40" s="200">
        <v>4680</v>
      </c>
      <c r="D40" s="200">
        <f t="shared" si="0"/>
        <v>4680</v>
      </c>
      <c r="E40" s="200">
        <f t="shared" si="1"/>
        <v>4680</v>
      </c>
    </row>
    <row r="41" spans="1:5" x14ac:dyDescent="0.35">
      <c r="A41" s="59" t="s">
        <v>224</v>
      </c>
      <c r="B41" s="60" t="s">
        <v>9</v>
      </c>
      <c r="C41" s="200">
        <v>1692</v>
      </c>
      <c r="D41" s="200">
        <f t="shared" si="0"/>
        <v>1692</v>
      </c>
      <c r="E41" s="200">
        <f t="shared" si="1"/>
        <v>1692</v>
      </c>
    </row>
    <row r="42" spans="1:5" x14ac:dyDescent="0.35">
      <c r="A42" s="59" t="s">
        <v>225</v>
      </c>
      <c r="B42" s="60" t="s">
        <v>10</v>
      </c>
      <c r="C42" s="200">
        <v>2898</v>
      </c>
      <c r="D42" s="200">
        <f t="shared" si="0"/>
        <v>2898</v>
      </c>
      <c r="E42" s="200">
        <f t="shared" si="1"/>
        <v>2898</v>
      </c>
    </row>
    <row r="43" spans="1:5" x14ac:dyDescent="0.35">
      <c r="A43" s="63"/>
      <c r="B43" s="203" t="s">
        <v>1</v>
      </c>
      <c r="C43" s="204">
        <f>SUM(C7:C42)</f>
        <v>93906</v>
      </c>
      <c r="D43" s="204">
        <f>SUM(D7:D42)</f>
        <v>93906</v>
      </c>
      <c r="E43" s="204">
        <f>SUM(E7:E42)</f>
        <v>93906</v>
      </c>
    </row>
  </sheetData>
  <mergeCells count="7">
    <mergeCell ref="A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9" fitToHeight="0" orientation="portrait" r:id="rId1"/>
  <headerFooter alignWithMargins="0">
    <oddFooter>&amp;L&amp;"Times New Roman,обычный"&amp;8&amp;Z&amp;F</oddFooter>
    <firstFooter>&amp;L&amp;Z&amp;F</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030A0"/>
    <pageSetUpPr fitToPage="1"/>
  </sheetPr>
  <dimension ref="A1:FF124"/>
  <sheetViews>
    <sheetView tabSelected="1" view="pageBreakPreview" topLeftCell="A31" zoomScaleNormal="100" zoomScaleSheetLayoutView="100" workbookViewId="0">
      <selection activeCell="D11" sqref="D11"/>
    </sheetView>
  </sheetViews>
  <sheetFormatPr defaultRowHeight="18" x14ac:dyDescent="0.35"/>
  <cols>
    <col min="1" max="1" width="6.33203125" style="185" customWidth="1"/>
    <col min="2" max="2" width="51.44140625" style="189" bestFit="1" customWidth="1"/>
    <col min="3" max="3" width="14.5546875" style="189" bestFit="1" customWidth="1"/>
    <col min="4" max="4" width="20" style="189" customWidth="1"/>
    <col min="5" max="5" width="17.5546875" style="189" customWidth="1"/>
    <col min="6" max="6" width="14.5546875" style="172" bestFit="1" customWidth="1"/>
    <col min="7" max="7" width="20" style="172" customWidth="1"/>
    <col min="8" max="8" width="17.5546875" style="172" bestFit="1" customWidth="1"/>
    <col min="9" max="9" width="14.5546875" style="172" bestFit="1" customWidth="1"/>
    <col min="10" max="10" width="20" style="172" customWidth="1"/>
    <col min="11" max="11" width="17.5546875" style="172" bestFit="1" customWidth="1"/>
    <col min="12" max="256" width="9.109375" style="172"/>
    <col min="257" max="257" width="6.33203125" style="172" customWidth="1"/>
    <col min="258" max="258" width="44" style="172" customWidth="1"/>
    <col min="259" max="259" width="12.88671875" style="172" bestFit="1" customWidth="1"/>
    <col min="260" max="260" width="17.44140625" style="172" customWidth="1"/>
    <col min="261" max="261" width="15" style="172" customWidth="1"/>
    <col min="262" max="262" width="12.88671875" style="172" bestFit="1" customWidth="1"/>
    <col min="263" max="263" width="17.33203125" style="172" customWidth="1"/>
    <col min="264" max="264" width="14.88671875" style="172" customWidth="1"/>
    <col min="265" max="265" width="12.88671875" style="172" bestFit="1" customWidth="1"/>
    <col min="266" max="266" width="17.44140625" style="172" customWidth="1"/>
    <col min="267" max="267" width="15" style="172" customWidth="1"/>
    <col min="268" max="512" width="9.109375" style="172"/>
    <col min="513" max="513" width="6.33203125" style="172" customWidth="1"/>
    <col min="514" max="514" width="44" style="172" customWidth="1"/>
    <col min="515" max="515" width="12.88671875" style="172" bestFit="1" customWidth="1"/>
    <col min="516" max="516" width="17.44140625" style="172" customWidth="1"/>
    <col min="517" max="517" width="15" style="172" customWidth="1"/>
    <col min="518" max="518" width="12.88671875" style="172" bestFit="1" customWidth="1"/>
    <col min="519" max="519" width="17.33203125" style="172" customWidth="1"/>
    <col min="520" max="520" width="14.88671875" style="172" customWidth="1"/>
    <col min="521" max="521" width="12.88671875" style="172" bestFit="1" customWidth="1"/>
    <col min="522" max="522" width="17.44140625" style="172" customWidth="1"/>
    <col min="523" max="523" width="15" style="172" customWidth="1"/>
    <col min="524" max="768" width="9.109375" style="172"/>
    <col min="769" max="769" width="6.33203125" style="172" customWidth="1"/>
    <col min="770" max="770" width="44" style="172" customWidth="1"/>
    <col min="771" max="771" width="12.88671875" style="172" bestFit="1" customWidth="1"/>
    <col min="772" max="772" width="17.44140625" style="172" customWidth="1"/>
    <col min="773" max="773" width="15" style="172" customWidth="1"/>
    <col min="774" max="774" width="12.88671875" style="172" bestFit="1" customWidth="1"/>
    <col min="775" max="775" width="17.33203125" style="172" customWidth="1"/>
    <col min="776" max="776" width="14.88671875" style="172" customWidth="1"/>
    <col min="777" max="777" width="12.88671875" style="172" bestFit="1" customWidth="1"/>
    <col min="778" max="778" width="17.44140625" style="172" customWidth="1"/>
    <col min="779" max="779" width="15" style="172" customWidth="1"/>
    <col min="780" max="1024" width="9.109375" style="172"/>
    <col min="1025" max="1025" width="6.33203125" style="172" customWidth="1"/>
    <col min="1026" max="1026" width="44" style="172" customWidth="1"/>
    <col min="1027" max="1027" width="12.88671875" style="172" bestFit="1" customWidth="1"/>
    <col min="1028" max="1028" width="17.44140625" style="172" customWidth="1"/>
    <col min="1029" max="1029" width="15" style="172" customWidth="1"/>
    <col min="1030" max="1030" width="12.88671875" style="172" bestFit="1" customWidth="1"/>
    <col min="1031" max="1031" width="17.33203125" style="172" customWidth="1"/>
    <col min="1032" max="1032" width="14.88671875" style="172" customWidth="1"/>
    <col min="1033" max="1033" width="12.88671875" style="172" bestFit="1" customWidth="1"/>
    <col min="1034" max="1034" width="17.44140625" style="172" customWidth="1"/>
    <col min="1035" max="1035" width="15" style="172" customWidth="1"/>
    <col min="1036" max="1280" width="9.109375" style="172"/>
    <col min="1281" max="1281" width="6.33203125" style="172" customWidth="1"/>
    <col min="1282" max="1282" width="44" style="172" customWidth="1"/>
    <col min="1283" max="1283" width="12.88671875" style="172" bestFit="1" customWidth="1"/>
    <col min="1284" max="1284" width="17.44140625" style="172" customWidth="1"/>
    <col min="1285" max="1285" width="15" style="172" customWidth="1"/>
    <col min="1286" max="1286" width="12.88671875" style="172" bestFit="1" customWidth="1"/>
    <col min="1287" max="1287" width="17.33203125" style="172" customWidth="1"/>
    <col min="1288" max="1288" width="14.88671875" style="172" customWidth="1"/>
    <col min="1289" max="1289" width="12.88671875" style="172" bestFit="1" customWidth="1"/>
    <col min="1290" max="1290" width="17.44140625" style="172" customWidth="1"/>
    <col min="1291" max="1291" width="15" style="172" customWidth="1"/>
    <col min="1292" max="1536" width="9.109375" style="172"/>
    <col min="1537" max="1537" width="6.33203125" style="172" customWidth="1"/>
    <col min="1538" max="1538" width="44" style="172" customWidth="1"/>
    <col min="1539" max="1539" width="12.88671875" style="172" bestFit="1" customWidth="1"/>
    <col min="1540" max="1540" width="17.44140625" style="172" customWidth="1"/>
    <col min="1541" max="1541" width="15" style="172" customWidth="1"/>
    <col min="1542" max="1542" width="12.88671875" style="172" bestFit="1" customWidth="1"/>
    <col min="1543" max="1543" width="17.33203125" style="172" customWidth="1"/>
    <col min="1544" max="1544" width="14.88671875" style="172" customWidth="1"/>
    <col min="1545" max="1545" width="12.88671875" style="172" bestFit="1" customWidth="1"/>
    <col min="1546" max="1546" width="17.44140625" style="172" customWidth="1"/>
    <col min="1547" max="1547" width="15" style="172" customWidth="1"/>
    <col min="1548" max="1792" width="9.109375" style="172"/>
    <col min="1793" max="1793" width="6.33203125" style="172" customWidth="1"/>
    <col min="1794" max="1794" width="44" style="172" customWidth="1"/>
    <col min="1795" max="1795" width="12.88671875" style="172" bestFit="1" customWidth="1"/>
    <col min="1796" max="1796" width="17.44140625" style="172" customWidth="1"/>
    <col min="1797" max="1797" width="15" style="172" customWidth="1"/>
    <col min="1798" max="1798" width="12.88671875" style="172" bestFit="1" customWidth="1"/>
    <col min="1799" max="1799" width="17.33203125" style="172" customWidth="1"/>
    <col min="1800" max="1800" width="14.88671875" style="172" customWidth="1"/>
    <col min="1801" max="1801" width="12.88671875" style="172" bestFit="1" customWidth="1"/>
    <col min="1802" max="1802" width="17.44140625" style="172" customWidth="1"/>
    <col min="1803" max="1803" width="15" style="172" customWidth="1"/>
    <col min="1804" max="2048" width="9.109375" style="172"/>
    <col min="2049" max="2049" width="6.33203125" style="172" customWidth="1"/>
    <col min="2050" max="2050" width="44" style="172" customWidth="1"/>
    <col min="2051" max="2051" width="12.88671875" style="172" bestFit="1" customWidth="1"/>
    <col min="2052" max="2052" width="17.44140625" style="172" customWidth="1"/>
    <col min="2053" max="2053" width="15" style="172" customWidth="1"/>
    <col min="2054" max="2054" width="12.88671875" style="172" bestFit="1" customWidth="1"/>
    <col min="2055" max="2055" width="17.33203125" style="172" customWidth="1"/>
    <col min="2056" max="2056" width="14.88671875" style="172" customWidth="1"/>
    <col min="2057" max="2057" width="12.88671875" style="172" bestFit="1" customWidth="1"/>
    <col min="2058" max="2058" width="17.44140625" style="172" customWidth="1"/>
    <col min="2059" max="2059" width="15" style="172" customWidth="1"/>
    <col min="2060" max="2304" width="9.109375" style="172"/>
    <col min="2305" max="2305" width="6.33203125" style="172" customWidth="1"/>
    <col min="2306" max="2306" width="44" style="172" customWidth="1"/>
    <col min="2307" max="2307" width="12.88671875" style="172" bestFit="1" customWidth="1"/>
    <col min="2308" max="2308" width="17.44140625" style="172" customWidth="1"/>
    <col min="2309" max="2309" width="15" style="172" customWidth="1"/>
    <col min="2310" max="2310" width="12.88671875" style="172" bestFit="1" customWidth="1"/>
    <col min="2311" max="2311" width="17.33203125" style="172" customWidth="1"/>
    <col min="2312" max="2312" width="14.88671875" style="172" customWidth="1"/>
    <col min="2313" max="2313" width="12.88671875" style="172" bestFit="1" customWidth="1"/>
    <col min="2314" max="2314" width="17.44140625" style="172" customWidth="1"/>
    <col min="2315" max="2315" width="15" style="172" customWidth="1"/>
    <col min="2316" max="2560" width="9.109375" style="172"/>
    <col min="2561" max="2561" width="6.33203125" style="172" customWidth="1"/>
    <col min="2562" max="2562" width="44" style="172" customWidth="1"/>
    <col min="2563" max="2563" width="12.88671875" style="172" bestFit="1" customWidth="1"/>
    <col min="2564" max="2564" width="17.44140625" style="172" customWidth="1"/>
    <col min="2565" max="2565" width="15" style="172" customWidth="1"/>
    <col min="2566" max="2566" width="12.88671875" style="172" bestFit="1" customWidth="1"/>
    <col min="2567" max="2567" width="17.33203125" style="172" customWidth="1"/>
    <col min="2568" max="2568" width="14.88671875" style="172" customWidth="1"/>
    <col min="2569" max="2569" width="12.88671875" style="172" bestFit="1" customWidth="1"/>
    <col min="2570" max="2570" width="17.44140625" style="172" customWidth="1"/>
    <col min="2571" max="2571" width="15" style="172" customWidth="1"/>
    <col min="2572" max="2816" width="9.109375" style="172"/>
    <col min="2817" max="2817" width="6.33203125" style="172" customWidth="1"/>
    <col min="2818" max="2818" width="44" style="172" customWidth="1"/>
    <col min="2819" max="2819" width="12.88671875" style="172" bestFit="1" customWidth="1"/>
    <col min="2820" max="2820" width="17.44140625" style="172" customWidth="1"/>
    <col min="2821" max="2821" width="15" style="172" customWidth="1"/>
    <col min="2822" max="2822" width="12.88671875" style="172" bestFit="1" customWidth="1"/>
    <col min="2823" max="2823" width="17.33203125" style="172" customWidth="1"/>
    <col min="2824" max="2824" width="14.88671875" style="172" customWidth="1"/>
    <col min="2825" max="2825" width="12.88671875" style="172" bestFit="1" customWidth="1"/>
    <col min="2826" max="2826" width="17.44140625" style="172" customWidth="1"/>
    <col min="2827" max="2827" width="15" style="172" customWidth="1"/>
    <col min="2828" max="3072" width="9.109375" style="172"/>
    <col min="3073" max="3073" width="6.33203125" style="172" customWidth="1"/>
    <col min="3074" max="3074" width="44" style="172" customWidth="1"/>
    <col min="3075" max="3075" width="12.88671875" style="172" bestFit="1" customWidth="1"/>
    <col min="3076" max="3076" width="17.44140625" style="172" customWidth="1"/>
    <col min="3077" max="3077" width="15" style="172" customWidth="1"/>
    <col min="3078" max="3078" width="12.88671875" style="172" bestFit="1" customWidth="1"/>
    <col min="3079" max="3079" width="17.33203125" style="172" customWidth="1"/>
    <col min="3080" max="3080" width="14.88671875" style="172" customWidth="1"/>
    <col min="3081" max="3081" width="12.88671875" style="172" bestFit="1" customWidth="1"/>
    <col min="3082" max="3082" width="17.44140625" style="172" customWidth="1"/>
    <col min="3083" max="3083" width="15" style="172" customWidth="1"/>
    <col min="3084" max="3328" width="9.109375" style="172"/>
    <col min="3329" max="3329" width="6.33203125" style="172" customWidth="1"/>
    <col min="3330" max="3330" width="44" style="172" customWidth="1"/>
    <col min="3331" max="3331" width="12.88671875" style="172" bestFit="1" customWidth="1"/>
    <col min="3332" max="3332" width="17.44140625" style="172" customWidth="1"/>
    <col min="3333" max="3333" width="15" style="172" customWidth="1"/>
    <col min="3334" max="3334" width="12.88671875" style="172" bestFit="1" customWidth="1"/>
    <col min="3335" max="3335" width="17.33203125" style="172" customWidth="1"/>
    <col min="3336" max="3336" width="14.88671875" style="172" customWidth="1"/>
    <col min="3337" max="3337" width="12.88671875" style="172" bestFit="1" customWidth="1"/>
    <col min="3338" max="3338" width="17.44140625" style="172" customWidth="1"/>
    <col min="3339" max="3339" width="15" style="172" customWidth="1"/>
    <col min="3340" max="3584" width="9.109375" style="172"/>
    <col min="3585" max="3585" width="6.33203125" style="172" customWidth="1"/>
    <col min="3586" max="3586" width="44" style="172" customWidth="1"/>
    <col min="3587" max="3587" width="12.88671875" style="172" bestFit="1" customWidth="1"/>
    <col min="3588" max="3588" width="17.44140625" style="172" customWidth="1"/>
    <col min="3589" max="3589" width="15" style="172" customWidth="1"/>
    <col min="3590" max="3590" width="12.88671875" style="172" bestFit="1" customWidth="1"/>
    <col min="3591" max="3591" width="17.33203125" style="172" customWidth="1"/>
    <col min="3592" max="3592" width="14.88671875" style="172" customWidth="1"/>
    <col min="3593" max="3593" width="12.88671875" style="172" bestFit="1" customWidth="1"/>
    <col min="3594" max="3594" width="17.44140625" style="172" customWidth="1"/>
    <col min="3595" max="3595" width="15" style="172" customWidth="1"/>
    <col min="3596" max="3840" width="9.109375" style="172"/>
    <col min="3841" max="3841" width="6.33203125" style="172" customWidth="1"/>
    <col min="3842" max="3842" width="44" style="172" customWidth="1"/>
    <col min="3843" max="3843" width="12.88671875" style="172" bestFit="1" customWidth="1"/>
    <col min="3844" max="3844" width="17.44140625" style="172" customWidth="1"/>
    <col min="3845" max="3845" width="15" style="172" customWidth="1"/>
    <col min="3846" max="3846" width="12.88671875" style="172" bestFit="1" customWidth="1"/>
    <col min="3847" max="3847" width="17.33203125" style="172" customWidth="1"/>
    <col min="3848" max="3848" width="14.88671875" style="172" customWidth="1"/>
    <col min="3849" max="3849" width="12.88671875" style="172" bestFit="1" customWidth="1"/>
    <col min="3850" max="3850" width="17.44140625" style="172" customWidth="1"/>
    <col min="3851" max="3851" width="15" style="172" customWidth="1"/>
    <col min="3852" max="4096" width="9.109375" style="172"/>
    <col min="4097" max="4097" width="6.33203125" style="172" customWidth="1"/>
    <col min="4098" max="4098" width="44" style="172" customWidth="1"/>
    <col min="4099" max="4099" width="12.88671875" style="172" bestFit="1" customWidth="1"/>
    <col min="4100" max="4100" width="17.44140625" style="172" customWidth="1"/>
    <col min="4101" max="4101" width="15" style="172" customWidth="1"/>
    <col min="4102" max="4102" width="12.88671875" style="172" bestFit="1" customWidth="1"/>
    <col min="4103" max="4103" width="17.33203125" style="172" customWidth="1"/>
    <col min="4104" max="4104" width="14.88671875" style="172" customWidth="1"/>
    <col min="4105" max="4105" width="12.88671875" style="172" bestFit="1" customWidth="1"/>
    <col min="4106" max="4106" width="17.44140625" style="172" customWidth="1"/>
    <col min="4107" max="4107" width="15" style="172" customWidth="1"/>
    <col min="4108" max="4352" width="9.109375" style="172"/>
    <col min="4353" max="4353" width="6.33203125" style="172" customWidth="1"/>
    <col min="4354" max="4354" width="44" style="172" customWidth="1"/>
    <col min="4355" max="4355" width="12.88671875" style="172" bestFit="1" customWidth="1"/>
    <col min="4356" max="4356" width="17.44140625" style="172" customWidth="1"/>
    <col min="4357" max="4357" width="15" style="172" customWidth="1"/>
    <col min="4358" max="4358" width="12.88671875" style="172" bestFit="1" customWidth="1"/>
    <col min="4359" max="4359" width="17.33203125" style="172" customWidth="1"/>
    <col min="4360" max="4360" width="14.88671875" style="172" customWidth="1"/>
    <col min="4361" max="4361" width="12.88671875" style="172" bestFit="1" customWidth="1"/>
    <col min="4362" max="4362" width="17.44140625" style="172" customWidth="1"/>
    <col min="4363" max="4363" width="15" style="172" customWidth="1"/>
    <col min="4364" max="4608" width="9.109375" style="172"/>
    <col min="4609" max="4609" width="6.33203125" style="172" customWidth="1"/>
    <col min="4610" max="4610" width="44" style="172" customWidth="1"/>
    <col min="4611" max="4611" width="12.88671875" style="172" bestFit="1" customWidth="1"/>
    <col min="4612" max="4612" width="17.44140625" style="172" customWidth="1"/>
    <col min="4613" max="4613" width="15" style="172" customWidth="1"/>
    <col min="4614" max="4614" width="12.88671875" style="172" bestFit="1" customWidth="1"/>
    <col min="4615" max="4615" width="17.33203125" style="172" customWidth="1"/>
    <col min="4616" max="4616" width="14.88671875" style="172" customWidth="1"/>
    <col min="4617" max="4617" width="12.88671875" style="172" bestFit="1" customWidth="1"/>
    <col min="4618" max="4618" width="17.44140625" style="172" customWidth="1"/>
    <col min="4619" max="4619" width="15" style="172" customWidth="1"/>
    <col min="4620" max="4864" width="9.109375" style="172"/>
    <col min="4865" max="4865" width="6.33203125" style="172" customWidth="1"/>
    <col min="4866" max="4866" width="44" style="172" customWidth="1"/>
    <col min="4867" max="4867" width="12.88671875" style="172" bestFit="1" customWidth="1"/>
    <col min="4868" max="4868" width="17.44140625" style="172" customWidth="1"/>
    <col min="4869" max="4869" width="15" style="172" customWidth="1"/>
    <col min="4870" max="4870" width="12.88671875" style="172" bestFit="1" customWidth="1"/>
    <col min="4871" max="4871" width="17.33203125" style="172" customWidth="1"/>
    <col min="4872" max="4872" width="14.88671875" style="172" customWidth="1"/>
    <col min="4873" max="4873" width="12.88671875" style="172" bestFit="1" customWidth="1"/>
    <col min="4874" max="4874" width="17.44140625" style="172" customWidth="1"/>
    <col min="4875" max="4875" width="15" style="172" customWidth="1"/>
    <col min="4876" max="5120" width="9.109375" style="172"/>
    <col min="5121" max="5121" width="6.33203125" style="172" customWidth="1"/>
    <col min="5122" max="5122" width="44" style="172" customWidth="1"/>
    <col min="5123" max="5123" width="12.88671875" style="172" bestFit="1" customWidth="1"/>
    <col min="5124" max="5124" width="17.44140625" style="172" customWidth="1"/>
    <col min="5125" max="5125" width="15" style="172" customWidth="1"/>
    <col min="5126" max="5126" width="12.88671875" style="172" bestFit="1" customWidth="1"/>
    <col min="5127" max="5127" width="17.33203125" style="172" customWidth="1"/>
    <col min="5128" max="5128" width="14.88671875" style="172" customWidth="1"/>
    <col min="5129" max="5129" width="12.88671875" style="172" bestFit="1" customWidth="1"/>
    <col min="5130" max="5130" width="17.44140625" style="172" customWidth="1"/>
    <col min="5131" max="5131" width="15" style="172" customWidth="1"/>
    <col min="5132" max="5376" width="9.109375" style="172"/>
    <col min="5377" max="5377" width="6.33203125" style="172" customWidth="1"/>
    <col min="5378" max="5378" width="44" style="172" customWidth="1"/>
    <col min="5379" max="5379" width="12.88671875" style="172" bestFit="1" customWidth="1"/>
    <col min="5380" max="5380" width="17.44140625" style="172" customWidth="1"/>
    <col min="5381" max="5381" width="15" style="172" customWidth="1"/>
    <col min="5382" max="5382" width="12.88671875" style="172" bestFit="1" customWidth="1"/>
    <col min="5383" max="5383" width="17.33203125" style="172" customWidth="1"/>
    <col min="5384" max="5384" width="14.88671875" style="172" customWidth="1"/>
    <col min="5385" max="5385" width="12.88671875" style="172" bestFit="1" customWidth="1"/>
    <col min="5386" max="5386" width="17.44140625" style="172" customWidth="1"/>
    <col min="5387" max="5387" width="15" style="172" customWidth="1"/>
    <col min="5388" max="5632" width="9.109375" style="172"/>
    <col min="5633" max="5633" width="6.33203125" style="172" customWidth="1"/>
    <col min="5634" max="5634" width="44" style="172" customWidth="1"/>
    <col min="5635" max="5635" width="12.88671875" style="172" bestFit="1" customWidth="1"/>
    <col min="5636" max="5636" width="17.44140625" style="172" customWidth="1"/>
    <col min="5637" max="5637" width="15" style="172" customWidth="1"/>
    <col min="5638" max="5638" width="12.88671875" style="172" bestFit="1" customWidth="1"/>
    <col min="5639" max="5639" width="17.33203125" style="172" customWidth="1"/>
    <col min="5640" max="5640" width="14.88671875" style="172" customWidth="1"/>
    <col min="5641" max="5641" width="12.88671875" style="172" bestFit="1" customWidth="1"/>
    <col min="5642" max="5642" width="17.44140625" style="172" customWidth="1"/>
    <col min="5643" max="5643" width="15" style="172" customWidth="1"/>
    <col min="5644" max="5888" width="9.109375" style="172"/>
    <col min="5889" max="5889" width="6.33203125" style="172" customWidth="1"/>
    <col min="5890" max="5890" width="44" style="172" customWidth="1"/>
    <col min="5891" max="5891" width="12.88671875" style="172" bestFit="1" customWidth="1"/>
    <col min="5892" max="5892" width="17.44140625" style="172" customWidth="1"/>
    <col min="5893" max="5893" width="15" style="172" customWidth="1"/>
    <col min="5894" max="5894" width="12.88671875" style="172" bestFit="1" customWidth="1"/>
    <col min="5895" max="5895" width="17.33203125" style="172" customWidth="1"/>
    <col min="5896" max="5896" width="14.88671875" style="172" customWidth="1"/>
    <col min="5897" max="5897" width="12.88671875" style="172" bestFit="1" customWidth="1"/>
    <col min="5898" max="5898" width="17.44140625" style="172" customWidth="1"/>
    <col min="5899" max="5899" width="15" style="172" customWidth="1"/>
    <col min="5900" max="6144" width="9.109375" style="172"/>
    <col min="6145" max="6145" width="6.33203125" style="172" customWidth="1"/>
    <col min="6146" max="6146" width="44" style="172" customWidth="1"/>
    <col min="6147" max="6147" width="12.88671875" style="172" bestFit="1" customWidth="1"/>
    <col min="6148" max="6148" width="17.44140625" style="172" customWidth="1"/>
    <col min="6149" max="6149" width="15" style="172" customWidth="1"/>
    <col min="6150" max="6150" width="12.88671875" style="172" bestFit="1" customWidth="1"/>
    <col min="6151" max="6151" width="17.33203125" style="172" customWidth="1"/>
    <col min="6152" max="6152" width="14.88671875" style="172" customWidth="1"/>
    <col min="6153" max="6153" width="12.88671875" style="172" bestFit="1" customWidth="1"/>
    <col min="6154" max="6154" width="17.44140625" style="172" customWidth="1"/>
    <col min="6155" max="6155" width="15" style="172" customWidth="1"/>
    <col min="6156" max="6400" width="9.109375" style="172"/>
    <col min="6401" max="6401" width="6.33203125" style="172" customWidth="1"/>
    <col min="6402" max="6402" width="44" style="172" customWidth="1"/>
    <col min="6403" max="6403" width="12.88671875" style="172" bestFit="1" customWidth="1"/>
    <col min="6404" max="6404" width="17.44140625" style="172" customWidth="1"/>
    <col min="6405" max="6405" width="15" style="172" customWidth="1"/>
    <col min="6406" max="6406" width="12.88671875" style="172" bestFit="1" customWidth="1"/>
    <col min="6407" max="6407" width="17.33203125" style="172" customWidth="1"/>
    <col min="6408" max="6408" width="14.88671875" style="172" customWidth="1"/>
    <col min="6409" max="6409" width="12.88671875" style="172" bestFit="1" customWidth="1"/>
    <col min="6410" max="6410" width="17.44140625" style="172" customWidth="1"/>
    <col min="6411" max="6411" width="15" style="172" customWidth="1"/>
    <col min="6412" max="6656" width="9.109375" style="172"/>
    <col min="6657" max="6657" width="6.33203125" style="172" customWidth="1"/>
    <col min="6658" max="6658" width="44" style="172" customWidth="1"/>
    <col min="6659" max="6659" width="12.88671875" style="172" bestFit="1" customWidth="1"/>
    <col min="6660" max="6660" width="17.44140625" style="172" customWidth="1"/>
    <col min="6661" max="6661" width="15" style="172" customWidth="1"/>
    <col min="6662" max="6662" width="12.88671875" style="172" bestFit="1" customWidth="1"/>
    <col min="6663" max="6663" width="17.33203125" style="172" customWidth="1"/>
    <col min="6664" max="6664" width="14.88671875" style="172" customWidth="1"/>
    <col min="6665" max="6665" width="12.88671875" style="172" bestFit="1" customWidth="1"/>
    <col min="6666" max="6666" width="17.44140625" style="172" customWidth="1"/>
    <col min="6667" max="6667" width="15" style="172" customWidth="1"/>
    <col min="6668" max="6912" width="9.109375" style="172"/>
    <col min="6913" max="6913" width="6.33203125" style="172" customWidth="1"/>
    <col min="6914" max="6914" width="44" style="172" customWidth="1"/>
    <col min="6915" max="6915" width="12.88671875" style="172" bestFit="1" customWidth="1"/>
    <col min="6916" max="6916" width="17.44140625" style="172" customWidth="1"/>
    <col min="6917" max="6917" width="15" style="172" customWidth="1"/>
    <col min="6918" max="6918" width="12.88671875" style="172" bestFit="1" customWidth="1"/>
    <col min="6919" max="6919" width="17.33203125" style="172" customWidth="1"/>
    <col min="6920" max="6920" width="14.88671875" style="172" customWidth="1"/>
    <col min="6921" max="6921" width="12.88671875" style="172" bestFit="1" customWidth="1"/>
    <col min="6922" max="6922" width="17.44140625" style="172" customWidth="1"/>
    <col min="6923" max="6923" width="15" style="172" customWidth="1"/>
    <col min="6924" max="7168" width="9.109375" style="172"/>
    <col min="7169" max="7169" width="6.33203125" style="172" customWidth="1"/>
    <col min="7170" max="7170" width="44" style="172" customWidth="1"/>
    <col min="7171" max="7171" width="12.88671875" style="172" bestFit="1" customWidth="1"/>
    <col min="7172" max="7172" width="17.44140625" style="172" customWidth="1"/>
    <col min="7173" max="7173" width="15" style="172" customWidth="1"/>
    <col min="7174" max="7174" width="12.88671875" style="172" bestFit="1" customWidth="1"/>
    <col min="7175" max="7175" width="17.33203125" style="172" customWidth="1"/>
    <col min="7176" max="7176" width="14.88671875" style="172" customWidth="1"/>
    <col min="7177" max="7177" width="12.88671875" style="172" bestFit="1" customWidth="1"/>
    <col min="7178" max="7178" width="17.44140625" style="172" customWidth="1"/>
    <col min="7179" max="7179" width="15" style="172" customWidth="1"/>
    <col min="7180" max="7424" width="9.109375" style="172"/>
    <col min="7425" max="7425" width="6.33203125" style="172" customWidth="1"/>
    <col min="7426" max="7426" width="44" style="172" customWidth="1"/>
    <col min="7427" max="7427" width="12.88671875" style="172" bestFit="1" customWidth="1"/>
    <col min="7428" max="7428" width="17.44140625" style="172" customWidth="1"/>
    <col min="7429" max="7429" width="15" style="172" customWidth="1"/>
    <col min="7430" max="7430" width="12.88671875" style="172" bestFit="1" customWidth="1"/>
    <col min="7431" max="7431" width="17.33203125" style="172" customWidth="1"/>
    <col min="7432" max="7432" width="14.88671875" style="172" customWidth="1"/>
    <col min="7433" max="7433" width="12.88671875" style="172" bestFit="1" customWidth="1"/>
    <col min="7434" max="7434" width="17.44140625" style="172" customWidth="1"/>
    <col min="7435" max="7435" width="15" style="172" customWidth="1"/>
    <col min="7436" max="7680" width="9.109375" style="172"/>
    <col min="7681" max="7681" width="6.33203125" style="172" customWidth="1"/>
    <col min="7682" max="7682" width="44" style="172" customWidth="1"/>
    <col min="7683" max="7683" width="12.88671875" style="172" bestFit="1" customWidth="1"/>
    <col min="7684" max="7684" width="17.44140625" style="172" customWidth="1"/>
    <col min="7685" max="7685" width="15" style="172" customWidth="1"/>
    <col min="7686" max="7686" width="12.88671875" style="172" bestFit="1" customWidth="1"/>
    <col min="7687" max="7687" width="17.33203125" style="172" customWidth="1"/>
    <col min="7688" max="7688" width="14.88671875" style="172" customWidth="1"/>
    <col min="7689" max="7689" width="12.88671875" style="172" bestFit="1" customWidth="1"/>
    <col min="7690" max="7690" width="17.44140625" style="172" customWidth="1"/>
    <col min="7691" max="7691" width="15" style="172" customWidth="1"/>
    <col min="7692" max="7936" width="9.109375" style="172"/>
    <col min="7937" max="7937" width="6.33203125" style="172" customWidth="1"/>
    <col min="7938" max="7938" width="44" style="172" customWidth="1"/>
    <col min="7939" max="7939" width="12.88671875" style="172" bestFit="1" customWidth="1"/>
    <col min="7940" max="7940" width="17.44140625" style="172" customWidth="1"/>
    <col min="7941" max="7941" width="15" style="172" customWidth="1"/>
    <col min="7942" max="7942" width="12.88671875" style="172" bestFit="1" customWidth="1"/>
    <col min="7943" max="7943" width="17.33203125" style="172" customWidth="1"/>
    <col min="7944" max="7944" width="14.88671875" style="172" customWidth="1"/>
    <col min="7945" max="7945" width="12.88671875" style="172" bestFit="1" customWidth="1"/>
    <col min="7946" max="7946" width="17.44140625" style="172" customWidth="1"/>
    <col min="7947" max="7947" width="15" style="172" customWidth="1"/>
    <col min="7948" max="8192" width="9.109375" style="172"/>
    <col min="8193" max="8193" width="6.33203125" style="172" customWidth="1"/>
    <col min="8194" max="8194" width="44" style="172" customWidth="1"/>
    <col min="8195" max="8195" width="12.88671875" style="172" bestFit="1" customWidth="1"/>
    <col min="8196" max="8196" width="17.44140625" style="172" customWidth="1"/>
    <col min="8197" max="8197" width="15" style="172" customWidth="1"/>
    <col min="8198" max="8198" width="12.88671875" style="172" bestFit="1" customWidth="1"/>
    <col min="8199" max="8199" width="17.33203125" style="172" customWidth="1"/>
    <col min="8200" max="8200" width="14.88671875" style="172" customWidth="1"/>
    <col min="8201" max="8201" width="12.88671875" style="172" bestFit="1" customWidth="1"/>
    <col min="8202" max="8202" width="17.44140625" style="172" customWidth="1"/>
    <col min="8203" max="8203" width="15" style="172" customWidth="1"/>
    <col min="8204" max="8448" width="9.109375" style="172"/>
    <col min="8449" max="8449" width="6.33203125" style="172" customWidth="1"/>
    <col min="8450" max="8450" width="44" style="172" customWidth="1"/>
    <col min="8451" max="8451" width="12.88671875" style="172" bestFit="1" customWidth="1"/>
    <col min="8452" max="8452" width="17.44140625" style="172" customWidth="1"/>
    <col min="8453" max="8453" width="15" style="172" customWidth="1"/>
    <col min="8454" max="8454" width="12.88671875" style="172" bestFit="1" customWidth="1"/>
    <col min="8455" max="8455" width="17.33203125" style="172" customWidth="1"/>
    <col min="8456" max="8456" width="14.88671875" style="172" customWidth="1"/>
    <col min="8457" max="8457" width="12.88671875" style="172" bestFit="1" customWidth="1"/>
    <col min="8458" max="8458" width="17.44140625" style="172" customWidth="1"/>
    <col min="8459" max="8459" width="15" style="172" customWidth="1"/>
    <col min="8460" max="8704" width="9.109375" style="172"/>
    <col min="8705" max="8705" width="6.33203125" style="172" customWidth="1"/>
    <col min="8706" max="8706" width="44" style="172" customWidth="1"/>
    <col min="8707" max="8707" width="12.88671875" style="172" bestFit="1" customWidth="1"/>
    <col min="8708" max="8708" width="17.44140625" style="172" customWidth="1"/>
    <col min="8709" max="8709" width="15" style="172" customWidth="1"/>
    <col min="8710" max="8710" width="12.88671875" style="172" bestFit="1" customWidth="1"/>
    <col min="8711" max="8711" width="17.33203125" style="172" customWidth="1"/>
    <col min="8712" max="8712" width="14.88671875" style="172" customWidth="1"/>
    <col min="8713" max="8713" width="12.88671875" style="172" bestFit="1" customWidth="1"/>
    <col min="8714" max="8714" width="17.44140625" style="172" customWidth="1"/>
    <col min="8715" max="8715" width="15" style="172" customWidth="1"/>
    <col min="8716" max="8960" width="9.109375" style="172"/>
    <col min="8961" max="8961" width="6.33203125" style="172" customWidth="1"/>
    <col min="8962" max="8962" width="44" style="172" customWidth="1"/>
    <col min="8963" max="8963" width="12.88671875" style="172" bestFit="1" customWidth="1"/>
    <col min="8964" max="8964" width="17.44140625" style="172" customWidth="1"/>
    <col min="8965" max="8965" width="15" style="172" customWidth="1"/>
    <col min="8966" max="8966" width="12.88671875" style="172" bestFit="1" customWidth="1"/>
    <col min="8967" max="8967" width="17.33203125" style="172" customWidth="1"/>
    <col min="8968" max="8968" width="14.88671875" style="172" customWidth="1"/>
    <col min="8969" max="8969" width="12.88671875" style="172" bestFit="1" customWidth="1"/>
    <col min="8970" max="8970" width="17.44140625" style="172" customWidth="1"/>
    <col min="8971" max="8971" width="15" style="172" customWidth="1"/>
    <col min="8972" max="9216" width="9.109375" style="172"/>
    <col min="9217" max="9217" width="6.33203125" style="172" customWidth="1"/>
    <col min="9218" max="9218" width="44" style="172" customWidth="1"/>
    <col min="9219" max="9219" width="12.88671875" style="172" bestFit="1" customWidth="1"/>
    <col min="9220" max="9220" width="17.44140625" style="172" customWidth="1"/>
    <col min="9221" max="9221" width="15" style="172" customWidth="1"/>
    <col min="9222" max="9222" width="12.88671875" style="172" bestFit="1" customWidth="1"/>
    <col min="9223" max="9223" width="17.33203125" style="172" customWidth="1"/>
    <col min="9224" max="9224" width="14.88671875" style="172" customWidth="1"/>
    <col min="9225" max="9225" width="12.88671875" style="172" bestFit="1" customWidth="1"/>
    <col min="9226" max="9226" width="17.44140625" style="172" customWidth="1"/>
    <col min="9227" max="9227" width="15" style="172" customWidth="1"/>
    <col min="9228" max="9472" width="9.109375" style="172"/>
    <col min="9473" max="9473" width="6.33203125" style="172" customWidth="1"/>
    <col min="9474" max="9474" width="44" style="172" customWidth="1"/>
    <col min="9475" max="9475" width="12.88671875" style="172" bestFit="1" customWidth="1"/>
    <col min="9476" max="9476" width="17.44140625" style="172" customWidth="1"/>
    <col min="9477" max="9477" width="15" style="172" customWidth="1"/>
    <col min="9478" max="9478" width="12.88671875" style="172" bestFit="1" customWidth="1"/>
    <col min="9479" max="9479" width="17.33203125" style="172" customWidth="1"/>
    <col min="9480" max="9480" width="14.88671875" style="172" customWidth="1"/>
    <col min="9481" max="9481" width="12.88671875" style="172" bestFit="1" customWidth="1"/>
    <col min="9482" max="9482" width="17.44140625" style="172" customWidth="1"/>
    <col min="9483" max="9483" width="15" style="172" customWidth="1"/>
    <col min="9484" max="9728" width="9.109375" style="172"/>
    <col min="9729" max="9729" width="6.33203125" style="172" customWidth="1"/>
    <col min="9730" max="9730" width="44" style="172" customWidth="1"/>
    <col min="9731" max="9731" width="12.88671875" style="172" bestFit="1" customWidth="1"/>
    <col min="9732" max="9732" width="17.44140625" style="172" customWidth="1"/>
    <col min="9733" max="9733" width="15" style="172" customWidth="1"/>
    <col min="9734" max="9734" width="12.88671875" style="172" bestFit="1" customWidth="1"/>
    <col min="9735" max="9735" width="17.33203125" style="172" customWidth="1"/>
    <col min="9736" max="9736" width="14.88671875" style="172" customWidth="1"/>
    <col min="9737" max="9737" width="12.88671875" style="172" bestFit="1" customWidth="1"/>
    <col min="9738" max="9738" width="17.44140625" style="172" customWidth="1"/>
    <col min="9739" max="9739" width="15" style="172" customWidth="1"/>
    <col min="9740" max="9984" width="9.109375" style="172"/>
    <col min="9985" max="9985" width="6.33203125" style="172" customWidth="1"/>
    <col min="9986" max="9986" width="44" style="172" customWidth="1"/>
    <col min="9987" max="9987" width="12.88671875" style="172" bestFit="1" customWidth="1"/>
    <col min="9988" max="9988" width="17.44140625" style="172" customWidth="1"/>
    <col min="9989" max="9989" width="15" style="172" customWidth="1"/>
    <col min="9990" max="9990" width="12.88671875" style="172" bestFit="1" customWidth="1"/>
    <col min="9991" max="9991" width="17.33203125" style="172" customWidth="1"/>
    <col min="9992" max="9992" width="14.88671875" style="172" customWidth="1"/>
    <col min="9993" max="9993" width="12.88671875" style="172" bestFit="1" customWidth="1"/>
    <col min="9994" max="9994" width="17.44140625" style="172" customWidth="1"/>
    <col min="9995" max="9995" width="15" style="172" customWidth="1"/>
    <col min="9996" max="10240" width="9.109375" style="172"/>
    <col min="10241" max="10241" width="6.33203125" style="172" customWidth="1"/>
    <col min="10242" max="10242" width="44" style="172" customWidth="1"/>
    <col min="10243" max="10243" width="12.88671875" style="172" bestFit="1" customWidth="1"/>
    <col min="10244" max="10244" width="17.44140625" style="172" customWidth="1"/>
    <col min="10245" max="10245" width="15" style="172" customWidth="1"/>
    <col min="10246" max="10246" width="12.88671875" style="172" bestFit="1" customWidth="1"/>
    <col min="10247" max="10247" width="17.33203125" style="172" customWidth="1"/>
    <col min="10248" max="10248" width="14.88671875" style="172" customWidth="1"/>
    <col min="10249" max="10249" width="12.88671875" style="172" bestFit="1" customWidth="1"/>
    <col min="10250" max="10250" width="17.44140625" style="172" customWidth="1"/>
    <col min="10251" max="10251" width="15" style="172" customWidth="1"/>
    <col min="10252" max="10496" width="9.109375" style="172"/>
    <col min="10497" max="10497" width="6.33203125" style="172" customWidth="1"/>
    <col min="10498" max="10498" width="44" style="172" customWidth="1"/>
    <col min="10499" max="10499" width="12.88671875" style="172" bestFit="1" customWidth="1"/>
    <col min="10500" max="10500" width="17.44140625" style="172" customWidth="1"/>
    <col min="10501" max="10501" width="15" style="172" customWidth="1"/>
    <col min="10502" max="10502" width="12.88671875" style="172" bestFit="1" customWidth="1"/>
    <col min="10503" max="10503" width="17.33203125" style="172" customWidth="1"/>
    <col min="10504" max="10504" width="14.88671875" style="172" customWidth="1"/>
    <col min="10505" max="10505" width="12.88671875" style="172" bestFit="1" customWidth="1"/>
    <col min="10506" max="10506" width="17.44140625" style="172" customWidth="1"/>
    <col min="10507" max="10507" width="15" style="172" customWidth="1"/>
    <col min="10508" max="10752" width="9.109375" style="172"/>
    <col min="10753" max="10753" width="6.33203125" style="172" customWidth="1"/>
    <col min="10754" max="10754" width="44" style="172" customWidth="1"/>
    <col min="10755" max="10755" width="12.88671875" style="172" bestFit="1" customWidth="1"/>
    <col min="10756" max="10756" width="17.44140625" style="172" customWidth="1"/>
    <col min="10757" max="10757" width="15" style="172" customWidth="1"/>
    <col min="10758" max="10758" width="12.88671875" style="172" bestFit="1" customWidth="1"/>
    <col min="10759" max="10759" width="17.33203125" style="172" customWidth="1"/>
    <col min="10760" max="10760" width="14.88671875" style="172" customWidth="1"/>
    <col min="10761" max="10761" width="12.88671875" style="172" bestFit="1" customWidth="1"/>
    <col min="10762" max="10762" width="17.44140625" style="172" customWidth="1"/>
    <col min="10763" max="10763" width="15" style="172" customWidth="1"/>
    <col min="10764" max="11008" width="9.109375" style="172"/>
    <col min="11009" max="11009" width="6.33203125" style="172" customWidth="1"/>
    <col min="11010" max="11010" width="44" style="172" customWidth="1"/>
    <col min="11011" max="11011" width="12.88671875" style="172" bestFit="1" customWidth="1"/>
    <col min="11012" max="11012" width="17.44140625" style="172" customWidth="1"/>
    <col min="11013" max="11013" width="15" style="172" customWidth="1"/>
    <col min="11014" max="11014" width="12.88671875" style="172" bestFit="1" customWidth="1"/>
    <col min="11015" max="11015" width="17.33203125" style="172" customWidth="1"/>
    <col min="11016" max="11016" width="14.88671875" style="172" customWidth="1"/>
    <col min="11017" max="11017" width="12.88671875" style="172" bestFit="1" customWidth="1"/>
    <col min="11018" max="11018" width="17.44140625" style="172" customWidth="1"/>
    <col min="11019" max="11019" width="15" style="172" customWidth="1"/>
    <col min="11020" max="11264" width="9.109375" style="172"/>
    <col min="11265" max="11265" width="6.33203125" style="172" customWidth="1"/>
    <col min="11266" max="11266" width="44" style="172" customWidth="1"/>
    <col min="11267" max="11267" width="12.88671875" style="172" bestFit="1" customWidth="1"/>
    <col min="11268" max="11268" width="17.44140625" style="172" customWidth="1"/>
    <col min="11269" max="11269" width="15" style="172" customWidth="1"/>
    <col min="11270" max="11270" width="12.88671875" style="172" bestFit="1" customWidth="1"/>
    <col min="11271" max="11271" width="17.33203125" style="172" customWidth="1"/>
    <col min="11272" max="11272" width="14.88671875" style="172" customWidth="1"/>
    <col min="11273" max="11273" width="12.88671875" style="172" bestFit="1" customWidth="1"/>
    <col min="11274" max="11274" width="17.44140625" style="172" customWidth="1"/>
    <col min="11275" max="11275" width="15" style="172" customWidth="1"/>
    <col min="11276" max="11520" width="9.109375" style="172"/>
    <col min="11521" max="11521" width="6.33203125" style="172" customWidth="1"/>
    <col min="11522" max="11522" width="44" style="172" customWidth="1"/>
    <col min="11523" max="11523" width="12.88671875" style="172" bestFit="1" customWidth="1"/>
    <col min="11524" max="11524" width="17.44140625" style="172" customWidth="1"/>
    <col min="11525" max="11525" width="15" style="172" customWidth="1"/>
    <col min="11526" max="11526" width="12.88671875" style="172" bestFit="1" customWidth="1"/>
    <col min="11527" max="11527" width="17.33203125" style="172" customWidth="1"/>
    <col min="11528" max="11528" width="14.88671875" style="172" customWidth="1"/>
    <col min="11529" max="11529" width="12.88671875" style="172" bestFit="1" customWidth="1"/>
    <col min="11530" max="11530" width="17.44140625" style="172" customWidth="1"/>
    <col min="11531" max="11531" width="15" style="172" customWidth="1"/>
    <col min="11532" max="11776" width="9.109375" style="172"/>
    <col min="11777" max="11777" width="6.33203125" style="172" customWidth="1"/>
    <col min="11778" max="11778" width="44" style="172" customWidth="1"/>
    <col min="11779" max="11779" width="12.88671875" style="172" bestFit="1" customWidth="1"/>
    <col min="11780" max="11780" width="17.44140625" style="172" customWidth="1"/>
    <col min="11781" max="11781" width="15" style="172" customWidth="1"/>
    <col min="11782" max="11782" width="12.88671875" style="172" bestFit="1" customWidth="1"/>
    <col min="11783" max="11783" width="17.33203125" style="172" customWidth="1"/>
    <col min="11784" max="11784" width="14.88671875" style="172" customWidth="1"/>
    <col min="11785" max="11785" width="12.88671875" style="172" bestFit="1" customWidth="1"/>
    <col min="11786" max="11786" width="17.44140625" style="172" customWidth="1"/>
    <col min="11787" max="11787" width="15" style="172" customWidth="1"/>
    <col min="11788" max="12032" width="9.109375" style="172"/>
    <col min="12033" max="12033" width="6.33203125" style="172" customWidth="1"/>
    <col min="12034" max="12034" width="44" style="172" customWidth="1"/>
    <col min="12035" max="12035" width="12.88671875" style="172" bestFit="1" customWidth="1"/>
    <col min="12036" max="12036" width="17.44140625" style="172" customWidth="1"/>
    <col min="12037" max="12037" width="15" style="172" customWidth="1"/>
    <col min="12038" max="12038" width="12.88671875" style="172" bestFit="1" customWidth="1"/>
    <col min="12039" max="12039" width="17.33203125" style="172" customWidth="1"/>
    <col min="12040" max="12040" width="14.88671875" style="172" customWidth="1"/>
    <col min="12041" max="12041" width="12.88671875" style="172" bestFit="1" customWidth="1"/>
    <col min="12042" max="12042" width="17.44140625" style="172" customWidth="1"/>
    <col min="12043" max="12043" width="15" style="172" customWidth="1"/>
    <col min="12044" max="12288" width="9.109375" style="172"/>
    <col min="12289" max="12289" width="6.33203125" style="172" customWidth="1"/>
    <col min="12290" max="12290" width="44" style="172" customWidth="1"/>
    <col min="12291" max="12291" width="12.88671875" style="172" bestFit="1" customWidth="1"/>
    <col min="12292" max="12292" width="17.44140625" style="172" customWidth="1"/>
    <col min="12293" max="12293" width="15" style="172" customWidth="1"/>
    <col min="12294" max="12294" width="12.88671875" style="172" bestFit="1" customWidth="1"/>
    <col min="12295" max="12295" width="17.33203125" style="172" customWidth="1"/>
    <col min="12296" max="12296" width="14.88671875" style="172" customWidth="1"/>
    <col min="12297" max="12297" width="12.88671875" style="172" bestFit="1" customWidth="1"/>
    <col min="12298" max="12298" width="17.44140625" style="172" customWidth="1"/>
    <col min="12299" max="12299" width="15" style="172" customWidth="1"/>
    <col min="12300" max="12544" width="9.109375" style="172"/>
    <col min="12545" max="12545" width="6.33203125" style="172" customWidth="1"/>
    <col min="12546" max="12546" width="44" style="172" customWidth="1"/>
    <col min="12547" max="12547" width="12.88671875" style="172" bestFit="1" customWidth="1"/>
    <col min="12548" max="12548" width="17.44140625" style="172" customWidth="1"/>
    <col min="12549" max="12549" width="15" style="172" customWidth="1"/>
    <col min="12550" max="12550" width="12.88671875" style="172" bestFit="1" customWidth="1"/>
    <col min="12551" max="12551" width="17.33203125" style="172" customWidth="1"/>
    <col min="12552" max="12552" width="14.88671875" style="172" customWidth="1"/>
    <col min="12553" max="12553" width="12.88671875" style="172" bestFit="1" customWidth="1"/>
    <col min="12554" max="12554" width="17.44140625" style="172" customWidth="1"/>
    <col min="12555" max="12555" width="15" style="172" customWidth="1"/>
    <col min="12556" max="12800" width="9.109375" style="172"/>
    <col min="12801" max="12801" width="6.33203125" style="172" customWidth="1"/>
    <col min="12802" max="12802" width="44" style="172" customWidth="1"/>
    <col min="12803" max="12803" width="12.88671875" style="172" bestFit="1" customWidth="1"/>
    <col min="12804" max="12804" width="17.44140625" style="172" customWidth="1"/>
    <col min="12805" max="12805" width="15" style="172" customWidth="1"/>
    <col min="12806" max="12806" width="12.88671875" style="172" bestFit="1" customWidth="1"/>
    <col min="12807" max="12807" width="17.33203125" style="172" customWidth="1"/>
    <col min="12808" max="12808" width="14.88671875" style="172" customWidth="1"/>
    <col min="12809" max="12809" width="12.88671875" style="172" bestFit="1" customWidth="1"/>
    <col min="12810" max="12810" width="17.44140625" style="172" customWidth="1"/>
    <col min="12811" max="12811" width="15" style="172" customWidth="1"/>
    <col min="12812" max="13056" width="9.109375" style="172"/>
    <col min="13057" max="13057" width="6.33203125" style="172" customWidth="1"/>
    <col min="13058" max="13058" width="44" style="172" customWidth="1"/>
    <col min="13059" max="13059" width="12.88671875" style="172" bestFit="1" customWidth="1"/>
    <col min="13060" max="13060" width="17.44140625" style="172" customWidth="1"/>
    <col min="13061" max="13061" width="15" style="172" customWidth="1"/>
    <col min="13062" max="13062" width="12.88671875" style="172" bestFit="1" customWidth="1"/>
    <col min="13063" max="13063" width="17.33203125" style="172" customWidth="1"/>
    <col min="13064" max="13064" width="14.88671875" style="172" customWidth="1"/>
    <col min="13065" max="13065" width="12.88671875" style="172" bestFit="1" customWidth="1"/>
    <col min="13066" max="13066" width="17.44140625" style="172" customWidth="1"/>
    <col min="13067" max="13067" width="15" style="172" customWidth="1"/>
    <col min="13068" max="13312" width="9.109375" style="172"/>
    <col min="13313" max="13313" width="6.33203125" style="172" customWidth="1"/>
    <col min="13314" max="13314" width="44" style="172" customWidth="1"/>
    <col min="13315" max="13315" width="12.88671875" style="172" bestFit="1" customWidth="1"/>
    <col min="13316" max="13316" width="17.44140625" style="172" customWidth="1"/>
    <col min="13317" max="13317" width="15" style="172" customWidth="1"/>
    <col min="13318" max="13318" width="12.88671875" style="172" bestFit="1" customWidth="1"/>
    <col min="13319" max="13319" width="17.33203125" style="172" customWidth="1"/>
    <col min="13320" max="13320" width="14.88671875" style="172" customWidth="1"/>
    <col min="13321" max="13321" width="12.88671875" style="172" bestFit="1" customWidth="1"/>
    <col min="13322" max="13322" width="17.44140625" style="172" customWidth="1"/>
    <col min="13323" max="13323" width="15" style="172" customWidth="1"/>
    <col min="13324" max="13568" width="9.109375" style="172"/>
    <col min="13569" max="13569" width="6.33203125" style="172" customWidth="1"/>
    <col min="13570" max="13570" width="44" style="172" customWidth="1"/>
    <col min="13571" max="13571" width="12.88671875" style="172" bestFit="1" customWidth="1"/>
    <col min="13572" max="13572" width="17.44140625" style="172" customWidth="1"/>
    <col min="13573" max="13573" width="15" style="172" customWidth="1"/>
    <col min="13574" max="13574" width="12.88671875" style="172" bestFit="1" customWidth="1"/>
    <col min="13575" max="13575" width="17.33203125" style="172" customWidth="1"/>
    <col min="13576" max="13576" width="14.88671875" style="172" customWidth="1"/>
    <col min="13577" max="13577" width="12.88671875" style="172" bestFit="1" customWidth="1"/>
    <col min="13578" max="13578" width="17.44140625" style="172" customWidth="1"/>
    <col min="13579" max="13579" width="15" style="172" customWidth="1"/>
    <col min="13580" max="13824" width="9.109375" style="172"/>
    <col min="13825" max="13825" width="6.33203125" style="172" customWidth="1"/>
    <col min="13826" max="13826" width="44" style="172" customWidth="1"/>
    <col min="13827" max="13827" width="12.88671875" style="172" bestFit="1" customWidth="1"/>
    <col min="13828" max="13828" width="17.44140625" style="172" customWidth="1"/>
    <col min="13829" max="13829" width="15" style="172" customWidth="1"/>
    <col min="13830" max="13830" width="12.88671875" style="172" bestFit="1" customWidth="1"/>
    <col min="13831" max="13831" width="17.33203125" style="172" customWidth="1"/>
    <col min="13832" max="13832" width="14.88671875" style="172" customWidth="1"/>
    <col min="13833" max="13833" width="12.88671875" style="172" bestFit="1" customWidth="1"/>
    <col min="13834" max="13834" width="17.44140625" style="172" customWidth="1"/>
    <col min="13835" max="13835" width="15" style="172" customWidth="1"/>
    <col min="13836" max="14080" width="9.109375" style="172"/>
    <col min="14081" max="14081" width="6.33203125" style="172" customWidth="1"/>
    <col min="14082" max="14082" width="44" style="172" customWidth="1"/>
    <col min="14083" max="14083" width="12.88671875" style="172" bestFit="1" customWidth="1"/>
    <col min="14084" max="14084" width="17.44140625" style="172" customWidth="1"/>
    <col min="14085" max="14085" width="15" style="172" customWidth="1"/>
    <col min="14086" max="14086" width="12.88671875" style="172" bestFit="1" customWidth="1"/>
    <col min="14087" max="14087" width="17.33203125" style="172" customWidth="1"/>
    <col min="14088" max="14088" width="14.88671875" style="172" customWidth="1"/>
    <col min="14089" max="14089" width="12.88671875" style="172" bestFit="1" customWidth="1"/>
    <col min="14090" max="14090" width="17.44140625" style="172" customWidth="1"/>
    <col min="14091" max="14091" width="15" style="172" customWidth="1"/>
    <col min="14092" max="14336" width="9.109375" style="172"/>
    <col min="14337" max="14337" width="6.33203125" style="172" customWidth="1"/>
    <col min="14338" max="14338" width="44" style="172" customWidth="1"/>
    <col min="14339" max="14339" width="12.88671875" style="172" bestFit="1" customWidth="1"/>
    <col min="14340" max="14340" width="17.44140625" style="172" customWidth="1"/>
    <col min="14341" max="14341" width="15" style="172" customWidth="1"/>
    <col min="14342" max="14342" width="12.88671875" style="172" bestFit="1" customWidth="1"/>
    <col min="14343" max="14343" width="17.33203125" style="172" customWidth="1"/>
    <col min="14344" max="14344" width="14.88671875" style="172" customWidth="1"/>
    <col min="14345" max="14345" width="12.88671875" style="172" bestFit="1" customWidth="1"/>
    <col min="14346" max="14346" width="17.44140625" style="172" customWidth="1"/>
    <col min="14347" max="14347" width="15" style="172" customWidth="1"/>
    <col min="14348" max="14592" width="9.109375" style="172"/>
    <col min="14593" max="14593" width="6.33203125" style="172" customWidth="1"/>
    <col min="14594" max="14594" width="44" style="172" customWidth="1"/>
    <col min="14595" max="14595" width="12.88671875" style="172" bestFit="1" customWidth="1"/>
    <col min="14596" max="14596" width="17.44140625" style="172" customWidth="1"/>
    <col min="14597" max="14597" width="15" style="172" customWidth="1"/>
    <col min="14598" max="14598" width="12.88671875" style="172" bestFit="1" customWidth="1"/>
    <col min="14599" max="14599" width="17.33203125" style="172" customWidth="1"/>
    <col min="14600" max="14600" width="14.88671875" style="172" customWidth="1"/>
    <col min="14601" max="14601" width="12.88671875" style="172" bestFit="1" customWidth="1"/>
    <col min="14602" max="14602" width="17.44140625" style="172" customWidth="1"/>
    <col min="14603" max="14603" width="15" style="172" customWidth="1"/>
    <col min="14604" max="14848" width="9.109375" style="172"/>
    <col min="14849" max="14849" width="6.33203125" style="172" customWidth="1"/>
    <col min="14850" max="14850" width="44" style="172" customWidth="1"/>
    <col min="14851" max="14851" width="12.88671875" style="172" bestFit="1" customWidth="1"/>
    <col min="14852" max="14852" width="17.44140625" style="172" customWidth="1"/>
    <col min="14853" max="14853" width="15" style="172" customWidth="1"/>
    <col min="14854" max="14854" width="12.88671875" style="172" bestFit="1" customWidth="1"/>
    <col min="14855" max="14855" width="17.33203125" style="172" customWidth="1"/>
    <col min="14856" max="14856" width="14.88671875" style="172" customWidth="1"/>
    <col min="14857" max="14857" width="12.88671875" style="172" bestFit="1" customWidth="1"/>
    <col min="14858" max="14858" width="17.44140625" style="172" customWidth="1"/>
    <col min="14859" max="14859" width="15" style="172" customWidth="1"/>
    <col min="14860" max="15104" width="9.109375" style="172"/>
    <col min="15105" max="15105" width="6.33203125" style="172" customWidth="1"/>
    <col min="15106" max="15106" width="44" style="172" customWidth="1"/>
    <col min="15107" max="15107" width="12.88671875" style="172" bestFit="1" customWidth="1"/>
    <col min="15108" max="15108" width="17.44140625" style="172" customWidth="1"/>
    <col min="15109" max="15109" width="15" style="172" customWidth="1"/>
    <col min="15110" max="15110" width="12.88671875" style="172" bestFit="1" customWidth="1"/>
    <col min="15111" max="15111" width="17.33203125" style="172" customWidth="1"/>
    <col min="15112" max="15112" width="14.88671875" style="172" customWidth="1"/>
    <col min="15113" max="15113" width="12.88671875" style="172" bestFit="1" customWidth="1"/>
    <col min="15114" max="15114" width="17.44140625" style="172" customWidth="1"/>
    <col min="15115" max="15115" width="15" style="172" customWidth="1"/>
    <col min="15116" max="15360" width="9.109375" style="172"/>
    <col min="15361" max="15361" width="6.33203125" style="172" customWidth="1"/>
    <col min="15362" max="15362" width="44" style="172" customWidth="1"/>
    <col min="15363" max="15363" width="12.88671875" style="172" bestFit="1" customWidth="1"/>
    <col min="15364" max="15364" width="17.44140625" style="172" customWidth="1"/>
    <col min="15365" max="15365" width="15" style="172" customWidth="1"/>
    <col min="15366" max="15366" width="12.88671875" style="172" bestFit="1" customWidth="1"/>
    <col min="15367" max="15367" width="17.33203125" style="172" customWidth="1"/>
    <col min="15368" max="15368" width="14.88671875" style="172" customWidth="1"/>
    <col min="15369" max="15369" width="12.88671875" style="172" bestFit="1" customWidth="1"/>
    <col min="15370" max="15370" width="17.44140625" style="172" customWidth="1"/>
    <col min="15371" max="15371" width="15" style="172" customWidth="1"/>
    <col min="15372" max="15616" width="9.109375" style="172"/>
    <col min="15617" max="15617" width="6.33203125" style="172" customWidth="1"/>
    <col min="15618" max="15618" width="44" style="172" customWidth="1"/>
    <col min="15619" max="15619" width="12.88671875" style="172" bestFit="1" customWidth="1"/>
    <col min="15620" max="15620" width="17.44140625" style="172" customWidth="1"/>
    <col min="15621" max="15621" width="15" style="172" customWidth="1"/>
    <col min="15622" max="15622" width="12.88671875" style="172" bestFit="1" customWidth="1"/>
    <col min="15623" max="15623" width="17.33203125" style="172" customWidth="1"/>
    <col min="15624" max="15624" width="14.88671875" style="172" customWidth="1"/>
    <col min="15625" max="15625" width="12.88671875" style="172" bestFit="1" customWidth="1"/>
    <col min="15626" max="15626" width="17.44140625" style="172" customWidth="1"/>
    <col min="15627" max="15627" width="15" style="172" customWidth="1"/>
    <col min="15628" max="15872" width="9.109375" style="172"/>
    <col min="15873" max="15873" width="6.33203125" style="172" customWidth="1"/>
    <col min="15874" max="15874" width="44" style="172" customWidth="1"/>
    <col min="15875" max="15875" width="12.88671875" style="172" bestFit="1" customWidth="1"/>
    <col min="15876" max="15876" width="17.44140625" style="172" customWidth="1"/>
    <col min="15877" max="15877" width="15" style="172" customWidth="1"/>
    <col min="15878" max="15878" width="12.88671875" style="172" bestFit="1" customWidth="1"/>
    <col min="15879" max="15879" width="17.33203125" style="172" customWidth="1"/>
    <col min="15880" max="15880" width="14.88671875" style="172" customWidth="1"/>
    <col min="15881" max="15881" width="12.88671875" style="172" bestFit="1" customWidth="1"/>
    <col min="15882" max="15882" width="17.44140625" style="172" customWidth="1"/>
    <col min="15883" max="15883" width="15" style="172" customWidth="1"/>
    <col min="15884" max="16128" width="9.109375" style="172"/>
    <col min="16129" max="16129" width="6.33203125" style="172" customWidth="1"/>
    <col min="16130" max="16130" width="44" style="172" customWidth="1"/>
    <col min="16131" max="16131" width="12.88671875" style="172" bestFit="1" customWidth="1"/>
    <col min="16132" max="16132" width="17.44140625" style="172" customWidth="1"/>
    <col min="16133" max="16133" width="15" style="172" customWidth="1"/>
    <col min="16134" max="16134" width="12.88671875" style="172" bestFit="1" customWidth="1"/>
    <col min="16135" max="16135" width="17.33203125" style="172" customWidth="1"/>
    <col min="16136" max="16136" width="14.88671875" style="172" customWidth="1"/>
    <col min="16137" max="16137" width="12.88671875" style="172" bestFit="1" customWidth="1"/>
    <col min="16138" max="16138" width="17.44140625" style="172" customWidth="1"/>
    <col min="16139" max="16139" width="15" style="172" customWidth="1"/>
    <col min="16140" max="16384" width="9.109375" style="172"/>
  </cols>
  <sheetData>
    <row r="1" spans="1:143" ht="21" customHeight="1" x14ac:dyDescent="0.35">
      <c r="A1" s="649" t="s">
        <v>232</v>
      </c>
      <c r="B1" s="650"/>
      <c r="C1" s="650"/>
      <c r="D1" s="650"/>
      <c r="E1" s="650"/>
      <c r="F1" s="650"/>
      <c r="G1" s="650"/>
      <c r="H1" s="650"/>
      <c r="I1" s="650"/>
      <c r="J1" s="650"/>
      <c r="K1" s="650"/>
    </row>
    <row r="2" spans="1:143" ht="64.5" customHeight="1" x14ac:dyDescent="0.35">
      <c r="A2" s="651" t="s">
        <v>329</v>
      </c>
      <c r="B2" s="651"/>
      <c r="C2" s="651"/>
      <c r="D2" s="651"/>
      <c r="E2" s="651"/>
      <c r="F2" s="651"/>
      <c r="G2" s="651"/>
      <c r="H2" s="651"/>
      <c r="I2" s="651"/>
      <c r="J2" s="651"/>
      <c r="K2" s="651"/>
    </row>
    <row r="3" spans="1:143" ht="15.75" customHeight="1" x14ac:dyDescent="0.35">
      <c r="A3" s="652" t="s">
        <v>49</v>
      </c>
      <c r="B3" s="644" t="s">
        <v>179</v>
      </c>
      <c r="C3" s="654" t="s">
        <v>51</v>
      </c>
      <c r="D3" s="655"/>
      <c r="E3" s="656"/>
      <c r="F3" s="516" t="s">
        <v>52</v>
      </c>
      <c r="G3" s="517"/>
      <c r="H3" s="517"/>
      <c r="I3" s="517"/>
      <c r="J3" s="517"/>
      <c r="K3" s="518"/>
    </row>
    <row r="4" spans="1:143" ht="21.6" customHeight="1" x14ac:dyDescent="0.35">
      <c r="A4" s="653"/>
      <c r="B4" s="645"/>
      <c r="C4" s="657"/>
      <c r="D4" s="658"/>
      <c r="E4" s="659"/>
      <c r="F4" s="647" t="s">
        <v>53</v>
      </c>
      <c r="G4" s="660"/>
      <c r="H4" s="648"/>
      <c r="I4" s="661" t="s">
        <v>55</v>
      </c>
      <c r="J4" s="662"/>
      <c r="K4" s="663"/>
    </row>
    <row r="5" spans="1:143" ht="15.75" customHeight="1" x14ac:dyDescent="0.35">
      <c r="A5" s="653"/>
      <c r="B5" s="645"/>
      <c r="C5" s="645" t="s">
        <v>344</v>
      </c>
      <c r="D5" s="657" t="s">
        <v>284</v>
      </c>
      <c r="E5" s="659"/>
      <c r="F5" s="644" t="s">
        <v>344</v>
      </c>
      <c r="G5" s="647" t="s">
        <v>284</v>
      </c>
      <c r="H5" s="648"/>
      <c r="I5" s="644" t="s">
        <v>344</v>
      </c>
      <c r="J5" s="647" t="s">
        <v>284</v>
      </c>
      <c r="K5" s="648"/>
    </row>
    <row r="6" spans="1:143" ht="15.75" customHeight="1" x14ac:dyDescent="0.35">
      <c r="A6" s="653"/>
      <c r="B6" s="645"/>
      <c r="C6" s="645"/>
      <c r="D6" s="644" t="s">
        <v>291</v>
      </c>
      <c r="E6" s="644" t="s">
        <v>292</v>
      </c>
      <c r="F6" s="645"/>
      <c r="G6" s="644" t="s">
        <v>291</v>
      </c>
      <c r="H6" s="644" t="s">
        <v>293</v>
      </c>
      <c r="I6" s="645"/>
      <c r="J6" s="644" t="s">
        <v>291</v>
      </c>
      <c r="K6" s="644" t="s">
        <v>293</v>
      </c>
    </row>
    <row r="7" spans="1:143" ht="93.75" customHeight="1" x14ac:dyDescent="0.35">
      <c r="A7" s="653"/>
      <c r="B7" s="646"/>
      <c r="C7" s="646"/>
      <c r="D7" s="646"/>
      <c r="E7" s="646"/>
      <c r="F7" s="646"/>
      <c r="G7" s="646"/>
      <c r="H7" s="646"/>
      <c r="I7" s="646"/>
      <c r="J7" s="646"/>
      <c r="K7" s="646"/>
    </row>
    <row r="8" spans="1:143" s="445" customFormat="1" ht="15.75" customHeight="1" x14ac:dyDescent="0.25">
      <c r="A8" s="443">
        <v>1</v>
      </c>
      <c r="B8" s="444">
        <v>2</v>
      </c>
      <c r="C8" s="444">
        <v>3</v>
      </c>
      <c r="D8" s="444">
        <v>4</v>
      </c>
      <c r="E8" s="444">
        <v>5</v>
      </c>
      <c r="F8" s="443">
        <v>6</v>
      </c>
      <c r="G8" s="443">
        <v>7</v>
      </c>
      <c r="H8" s="443">
        <v>8</v>
      </c>
      <c r="I8" s="443">
        <v>9</v>
      </c>
      <c r="J8" s="443">
        <v>10</v>
      </c>
      <c r="K8" s="443">
        <v>11</v>
      </c>
    </row>
    <row r="9" spans="1:143" s="175" customFormat="1" x14ac:dyDescent="0.35">
      <c r="A9" s="312" t="s">
        <v>68</v>
      </c>
      <c r="B9" s="313" t="s">
        <v>29</v>
      </c>
      <c r="C9" s="173">
        <f>D9+E9</f>
        <v>82346.099999999991</v>
      </c>
      <c r="D9" s="174">
        <v>2744.9</v>
      </c>
      <c r="E9" s="174">
        <v>79601.2</v>
      </c>
      <c r="F9" s="174">
        <f>G9+H9</f>
        <v>93325.6</v>
      </c>
      <c r="G9" s="174">
        <v>0</v>
      </c>
      <c r="H9" s="174">
        <v>93325.6</v>
      </c>
      <c r="I9" s="174">
        <f>J9+K9</f>
        <v>93325.6</v>
      </c>
      <c r="J9" s="174">
        <v>0</v>
      </c>
      <c r="K9" s="174">
        <v>93325.6</v>
      </c>
    </row>
    <row r="10" spans="1:143" s="175" customFormat="1" x14ac:dyDescent="0.35">
      <c r="A10" s="312" t="s">
        <v>69</v>
      </c>
      <c r="B10" s="313" t="s">
        <v>30</v>
      </c>
      <c r="C10" s="173">
        <f t="shared" ref="C10:C48" si="0">D10+E10</f>
        <v>3202.4</v>
      </c>
      <c r="D10" s="174">
        <v>0</v>
      </c>
      <c r="E10" s="174">
        <v>3202.4</v>
      </c>
      <c r="F10" s="174">
        <f t="shared" ref="F10:F48" si="1">G10+H10</f>
        <v>4803.6000000000004</v>
      </c>
      <c r="G10" s="174">
        <v>4803.6000000000004</v>
      </c>
      <c r="H10" s="174">
        <v>0</v>
      </c>
      <c r="I10" s="174">
        <f t="shared" ref="I10:I48" si="2">J10+K10</f>
        <v>6404.8</v>
      </c>
      <c r="J10" s="174">
        <v>4803.6000000000004</v>
      </c>
      <c r="K10" s="174">
        <v>1601.2</v>
      </c>
    </row>
    <row r="11" spans="1:143" s="175" customFormat="1" x14ac:dyDescent="0.35">
      <c r="A11" s="312" t="s">
        <v>182</v>
      </c>
      <c r="B11" s="313" t="s">
        <v>19</v>
      </c>
      <c r="C11" s="173">
        <f t="shared" si="0"/>
        <v>20815.400000000001</v>
      </c>
      <c r="D11" s="174">
        <v>17613</v>
      </c>
      <c r="E11" s="174">
        <v>3202.4</v>
      </c>
      <c r="F11" s="174">
        <f t="shared" si="1"/>
        <v>3202.4</v>
      </c>
      <c r="G11" s="174">
        <v>3202.4</v>
      </c>
      <c r="H11" s="174">
        <v>0</v>
      </c>
      <c r="I11" s="174">
        <f>J11+K11</f>
        <v>6404.7</v>
      </c>
      <c r="J11" s="174">
        <v>6404.7</v>
      </c>
      <c r="K11" s="174">
        <v>0</v>
      </c>
    </row>
    <row r="12" spans="1:143" s="176" customFormat="1" x14ac:dyDescent="0.35">
      <c r="A12" s="312" t="s">
        <v>193</v>
      </c>
      <c r="B12" s="313" t="s">
        <v>15</v>
      </c>
      <c r="C12" s="173">
        <f t="shared" si="0"/>
        <v>4803.6000000000004</v>
      </c>
      <c r="D12" s="174">
        <v>1601.2</v>
      </c>
      <c r="E12" s="174">
        <v>3202.4</v>
      </c>
      <c r="F12" s="174">
        <f t="shared" si="1"/>
        <v>3202.4</v>
      </c>
      <c r="G12" s="174">
        <v>3202.4</v>
      </c>
      <c r="H12" s="174">
        <v>0</v>
      </c>
      <c r="I12" s="174">
        <f t="shared" si="2"/>
        <v>6404.8</v>
      </c>
      <c r="J12" s="174">
        <v>3202.4</v>
      </c>
      <c r="K12" s="174">
        <v>3202.4</v>
      </c>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row>
    <row r="13" spans="1:143" s="176" customFormat="1" x14ac:dyDescent="0.35">
      <c r="A13" s="312" t="s">
        <v>194</v>
      </c>
      <c r="B13" s="313" t="s">
        <v>16</v>
      </c>
      <c r="C13" s="173">
        <f>D13+E13</f>
        <v>3202.4</v>
      </c>
      <c r="D13" s="174">
        <v>3202.4</v>
      </c>
      <c r="E13" s="174">
        <v>0</v>
      </c>
      <c r="F13" s="174">
        <f>G13+H13</f>
        <v>1601.2</v>
      </c>
      <c r="G13" s="174">
        <v>1601.2</v>
      </c>
      <c r="H13" s="174">
        <v>0</v>
      </c>
      <c r="I13" s="174">
        <f>J13+K13</f>
        <v>6404.7</v>
      </c>
      <c r="J13" s="174">
        <v>6404.7</v>
      </c>
      <c r="K13" s="174">
        <v>0</v>
      </c>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row>
    <row r="14" spans="1:143" s="176" customFormat="1" x14ac:dyDescent="0.35">
      <c r="A14" s="312" t="s">
        <v>195</v>
      </c>
      <c r="B14" s="313" t="s">
        <v>14</v>
      </c>
      <c r="C14" s="173">
        <f>D14+E14</f>
        <v>0</v>
      </c>
      <c r="D14" s="174">
        <v>0</v>
      </c>
      <c r="E14" s="174">
        <v>0</v>
      </c>
      <c r="F14" s="174">
        <f>G14+H14</f>
        <v>3202.4</v>
      </c>
      <c r="G14" s="174">
        <v>3202.4</v>
      </c>
      <c r="H14" s="174">
        <v>0</v>
      </c>
      <c r="I14" s="174">
        <f>J14+K14</f>
        <v>4803.6000000000004</v>
      </c>
      <c r="J14" s="174">
        <v>3202.4</v>
      </c>
      <c r="K14" s="174">
        <v>1601.2</v>
      </c>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row>
    <row r="15" spans="1:143" s="176" customFormat="1" x14ac:dyDescent="0.35">
      <c r="A15" s="312" t="s">
        <v>196</v>
      </c>
      <c r="B15" s="313" t="s">
        <v>13</v>
      </c>
      <c r="C15" s="173">
        <f>D15+E15</f>
        <v>22416.6</v>
      </c>
      <c r="D15" s="174">
        <v>17613</v>
      </c>
      <c r="E15" s="174">
        <v>4803.6000000000004</v>
      </c>
      <c r="F15" s="174">
        <f>G15+H15</f>
        <v>4803.6000000000004</v>
      </c>
      <c r="G15" s="174">
        <v>4803.6000000000004</v>
      </c>
      <c r="H15" s="174">
        <v>0</v>
      </c>
      <c r="I15" s="174">
        <f>J15+K15</f>
        <v>8005.9</v>
      </c>
      <c r="J15" s="174">
        <v>8005.9</v>
      </c>
      <c r="K15" s="174">
        <v>0</v>
      </c>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row>
    <row r="16" spans="1:143" s="176" customFormat="1" x14ac:dyDescent="0.35">
      <c r="A16" s="312" t="s">
        <v>197</v>
      </c>
      <c r="B16" s="313" t="s">
        <v>17</v>
      </c>
      <c r="C16" s="173">
        <f>D16+E16</f>
        <v>0</v>
      </c>
      <c r="D16" s="174">
        <v>0</v>
      </c>
      <c r="E16" s="174">
        <v>0</v>
      </c>
      <c r="F16" s="174">
        <f>G16+H16</f>
        <v>0</v>
      </c>
      <c r="G16" s="174">
        <v>0</v>
      </c>
      <c r="H16" s="174">
        <v>0</v>
      </c>
      <c r="I16" s="174">
        <f>J16+K16</f>
        <v>3660</v>
      </c>
      <c r="J16" s="174">
        <v>1830</v>
      </c>
      <c r="K16" s="174">
        <v>1830</v>
      </c>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row>
    <row r="17" spans="1:157" s="176" customFormat="1" x14ac:dyDescent="0.35">
      <c r="A17" s="312" t="s">
        <v>198</v>
      </c>
      <c r="B17" s="313" t="s">
        <v>35</v>
      </c>
      <c r="C17" s="173">
        <f>D17+E17</f>
        <v>1830</v>
      </c>
      <c r="D17" s="174">
        <v>1830</v>
      </c>
      <c r="E17" s="174">
        <v>0</v>
      </c>
      <c r="F17" s="174">
        <f>G17+H17</f>
        <v>915</v>
      </c>
      <c r="G17" s="174">
        <v>915</v>
      </c>
      <c r="H17" s="174">
        <v>0</v>
      </c>
      <c r="I17" s="174">
        <f>J17+K17</f>
        <v>2744.9</v>
      </c>
      <c r="J17" s="174">
        <v>2744.9</v>
      </c>
      <c r="K17" s="174">
        <v>0</v>
      </c>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row>
    <row r="18" spans="1:157" s="176" customFormat="1" x14ac:dyDescent="0.35">
      <c r="A18" s="312" t="s">
        <v>199</v>
      </c>
      <c r="B18" s="313" t="s">
        <v>18</v>
      </c>
      <c r="C18" s="173">
        <f t="shared" si="0"/>
        <v>0</v>
      </c>
      <c r="D18" s="174">
        <v>0</v>
      </c>
      <c r="E18" s="174">
        <v>0</v>
      </c>
      <c r="F18" s="174">
        <f t="shared" si="1"/>
        <v>0</v>
      </c>
      <c r="G18" s="174">
        <v>0</v>
      </c>
      <c r="H18" s="174">
        <v>0</v>
      </c>
      <c r="I18" s="174">
        <f t="shared" si="2"/>
        <v>3431.1000000000004</v>
      </c>
      <c r="J18" s="174">
        <v>2287.4</v>
      </c>
      <c r="K18" s="174">
        <v>1143.7</v>
      </c>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row>
    <row r="19" spans="1:157" s="176" customFormat="1" x14ac:dyDescent="0.35">
      <c r="A19" s="312" t="s">
        <v>200</v>
      </c>
      <c r="B19" s="313" t="s">
        <v>36</v>
      </c>
      <c r="C19" s="173">
        <f t="shared" si="0"/>
        <v>0</v>
      </c>
      <c r="D19" s="174">
        <v>0</v>
      </c>
      <c r="E19" s="174">
        <v>0</v>
      </c>
      <c r="F19" s="174">
        <f t="shared" si="1"/>
        <v>0</v>
      </c>
      <c r="G19" s="174">
        <v>0</v>
      </c>
      <c r="H19" s="174">
        <v>0</v>
      </c>
      <c r="I19" s="174">
        <f t="shared" si="2"/>
        <v>2745</v>
      </c>
      <c r="J19" s="174">
        <v>915</v>
      </c>
      <c r="K19" s="174">
        <v>1830</v>
      </c>
      <c r="L19" s="175"/>
      <c r="M19" s="175"/>
      <c r="N19" s="175"/>
      <c r="O19" s="175"/>
      <c r="P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row>
    <row r="20" spans="1:157" s="175" customFormat="1" x14ac:dyDescent="0.35">
      <c r="A20" s="312" t="s">
        <v>201</v>
      </c>
      <c r="B20" s="313" t="s">
        <v>28</v>
      </c>
      <c r="C20" s="173">
        <f t="shared" si="0"/>
        <v>3431.1000000000004</v>
      </c>
      <c r="D20" s="174">
        <v>2287.4</v>
      </c>
      <c r="E20" s="174">
        <v>1143.7</v>
      </c>
      <c r="F20" s="174">
        <f t="shared" si="1"/>
        <v>11437</v>
      </c>
      <c r="G20" s="174">
        <v>9149.6</v>
      </c>
      <c r="H20" s="174">
        <v>2287.4</v>
      </c>
      <c r="I20" s="174">
        <f t="shared" si="2"/>
        <v>3431.1000000000004</v>
      </c>
      <c r="J20" s="174">
        <v>2287.4</v>
      </c>
      <c r="K20" s="174">
        <v>1143.7</v>
      </c>
    </row>
    <row r="21" spans="1:157" s="175" customFormat="1" x14ac:dyDescent="0.35">
      <c r="A21" s="312" t="s">
        <v>202</v>
      </c>
      <c r="B21" s="313" t="s">
        <v>37</v>
      </c>
      <c r="C21" s="173">
        <f t="shared" si="0"/>
        <v>2745</v>
      </c>
      <c r="D21" s="174">
        <v>1372.5</v>
      </c>
      <c r="E21" s="174">
        <v>1372.5</v>
      </c>
      <c r="F21" s="174">
        <f t="shared" si="1"/>
        <v>2744.9</v>
      </c>
      <c r="G21" s="174">
        <v>0</v>
      </c>
      <c r="H21" s="174">
        <v>2744.9</v>
      </c>
      <c r="I21" s="174">
        <f t="shared" si="2"/>
        <v>1372.5</v>
      </c>
      <c r="J21" s="174">
        <v>0</v>
      </c>
      <c r="K21" s="174">
        <v>1372.5</v>
      </c>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row>
    <row r="22" spans="1:157" s="175" customFormat="1" x14ac:dyDescent="0.35">
      <c r="A22" s="312" t="s">
        <v>203</v>
      </c>
      <c r="B22" s="313" t="s">
        <v>38</v>
      </c>
      <c r="C22" s="173">
        <f t="shared" si="0"/>
        <v>0</v>
      </c>
      <c r="D22" s="174">
        <v>0</v>
      </c>
      <c r="E22" s="174">
        <v>0</v>
      </c>
      <c r="F22" s="174">
        <f t="shared" si="1"/>
        <v>0</v>
      </c>
      <c r="G22" s="174">
        <v>0</v>
      </c>
      <c r="H22" s="174">
        <v>0</v>
      </c>
      <c r="I22" s="174">
        <f t="shared" si="2"/>
        <v>4574.8999999999996</v>
      </c>
      <c r="J22" s="174">
        <v>1830</v>
      </c>
      <c r="K22" s="174">
        <v>2744.9</v>
      </c>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row>
    <row r="23" spans="1:157" s="175" customFormat="1" x14ac:dyDescent="0.35">
      <c r="A23" s="312" t="s">
        <v>204</v>
      </c>
      <c r="B23" s="313" t="s">
        <v>39</v>
      </c>
      <c r="C23" s="173">
        <f t="shared" si="0"/>
        <v>1601.2</v>
      </c>
      <c r="D23" s="174">
        <v>1601.2</v>
      </c>
      <c r="E23" s="174">
        <v>0</v>
      </c>
      <c r="F23" s="174">
        <f t="shared" si="1"/>
        <v>6404.8</v>
      </c>
      <c r="G23" s="174">
        <v>4803.6000000000004</v>
      </c>
      <c r="H23" s="174">
        <v>1601.2</v>
      </c>
      <c r="I23" s="174">
        <f t="shared" si="2"/>
        <v>6404.8</v>
      </c>
      <c r="J23" s="174">
        <v>3202.4</v>
      </c>
      <c r="K23" s="174">
        <v>3202.4</v>
      </c>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row>
    <row r="24" spans="1:157" s="175" customFormat="1" x14ac:dyDescent="0.35">
      <c r="A24" s="312" t="s">
        <v>205</v>
      </c>
      <c r="B24" s="313" t="s">
        <v>23</v>
      </c>
      <c r="C24" s="173">
        <f t="shared" si="0"/>
        <v>915</v>
      </c>
      <c r="D24" s="174">
        <v>915</v>
      </c>
      <c r="E24" s="174">
        <v>0</v>
      </c>
      <c r="F24" s="174">
        <f t="shared" si="1"/>
        <v>0</v>
      </c>
      <c r="G24" s="174">
        <v>0</v>
      </c>
      <c r="H24" s="174">
        <v>0</v>
      </c>
      <c r="I24" s="174">
        <f t="shared" si="2"/>
        <v>915</v>
      </c>
      <c r="J24" s="174">
        <v>915</v>
      </c>
      <c r="K24" s="174">
        <v>0</v>
      </c>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row>
    <row r="25" spans="1:157" s="175" customFormat="1" x14ac:dyDescent="0.35">
      <c r="A25" s="312" t="s">
        <v>206</v>
      </c>
      <c r="B25" s="313" t="s">
        <v>27</v>
      </c>
      <c r="C25" s="173">
        <f t="shared" si="0"/>
        <v>0</v>
      </c>
      <c r="D25" s="174">
        <v>0</v>
      </c>
      <c r="E25" s="174">
        <v>0</v>
      </c>
      <c r="F25" s="174">
        <f t="shared" si="1"/>
        <v>0</v>
      </c>
      <c r="G25" s="174">
        <v>0</v>
      </c>
      <c r="H25" s="174">
        <v>0</v>
      </c>
      <c r="I25" s="174">
        <f t="shared" si="2"/>
        <v>1830</v>
      </c>
      <c r="J25" s="174">
        <v>0</v>
      </c>
      <c r="K25" s="174">
        <v>1830</v>
      </c>
    </row>
    <row r="26" spans="1:157" s="175" customFormat="1" x14ac:dyDescent="0.35">
      <c r="A26" s="312" t="s">
        <v>207</v>
      </c>
      <c r="B26" s="313" t="s">
        <v>31</v>
      </c>
      <c r="C26" s="173">
        <f t="shared" si="0"/>
        <v>1601.2</v>
      </c>
      <c r="D26" s="174">
        <v>1601.2</v>
      </c>
      <c r="E26" s="174">
        <v>0</v>
      </c>
      <c r="F26" s="174">
        <f t="shared" si="1"/>
        <v>12809.4</v>
      </c>
      <c r="G26" s="174">
        <v>12809.4</v>
      </c>
      <c r="H26" s="174">
        <v>0</v>
      </c>
      <c r="I26" s="174">
        <f t="shared" si="2"/>
        <v>8006</v>
      </c>
      <c r="J26" s="174">
        <v>4803.6000000000004</v>
      </c>
      <c r="K26" s="174">
        <v>3202.4</v>
      </c>
      <c r="EN26" s="176"/>
      <c r="EO26" s="176"/>
      <c r="EP26" s="176"/>
      <c r="EQ26" s="176"/>
      <c r="ER26" s="176"/>
      <c r="ES26" s="176"/>
      <c r="ET26" s="176"/>
      <c r="EU26" s="176"/>
      <c r="EV26" s="176"/>
      <c r="EW26" s="176"/>
      <c r="EX26" s="176"/>
      <c r="EY26" s="176"/>
      <c r="EZ26" s="176"/>
      <c r="FA26" s="176"/>
    </row>
    <row r="27" spans="1:157" s="175" customFormat="1" x14ac:dyDescent="0.35">
      <c r="A27" s="312" t="s">
        <v>208</v>
      </c>
      <c r="B27" s="313" t="s">
        <v>40</v>
      </c>
      <c r="C27" s="173">
        <f t="shared" si="0"/>
        <v>4574.8</v>
      </c>
      <c r="D27" s="174">
        <v>3431.1</v>
      </c>
      <c r="E27" s="174">
        <v>1143.7</v>
      </c>
      <c r="F27" s="174">
        <f t="shared" si="1"/>
        <v>0</v>
      </c>
      <c r="G27" s="174">
        <v>0</v>
      </c>
      <c r="H27" s="174">
        <v>0</v>
      </c>
      <c r="I27" s="174">
        <f t="shared" si="2"/>
        <v>2287.4</v>
      </c>
      <c r="J27" s="174">
        <v>0</v>
      </c>
      <c r="K27" s="174">
        <v>2287.4</v>
      </c>
    </row>
    <row r="28" spans="1:157" s="175" customFormat="1" x14ac:dyDescent="0.35">
      <c r="A28" s="312" t="s">
        <v>209</v>
      </c>
      <c r="B28" s="313" t="s">
        <v>32</v>
      </c>
      <c r="C28" s="173">
        <f t="shared" si="0"/>
        <v>0</v>
      </c>
      <c r="D28" s="174">
        <v>0</v>
      </c>
      <c r="E28" s="174">
        <v>0</v>
      </c>
      <c r="F28" s="174">
        <f t="shared" si="1"/>
        <v>0</v>
      </c>
      <c r="G28" s="174">
        <v>0</v>
      </c>
      <c r="H28" s="174">
        <v>0</v>
      </c>
      <c r="I28" s="174">
        <f t="shared" si="2"/>
        <v>4574.8999999999996</v>
      </c>
      <c r="J28" s="174">
        <v>3659.9</v>
      </c>
      <c r="K28" s="174">
        <v>915</v>
      </c>
    </row>
    <row r="29" spans="1:157" s="175" customFormat="1" x14ac:dyDescent="0.35">
      <c r="A29" s="312" t="s">
        <v>210</v>
      </c>
      <c r="B29" s="313" t="s">
        <v>26</v>
      </c>
      <c r="C29" s="173">
        <f t="shared" si="0"/>
        <v>4574.8</v>
      </c>
      <c r="D29" s="174">
        <v>2287.4</v>
      </c>
      <c r="E29" s="174">
        <v>2287.4</v>
      </c>
      <c r="F29" s="174">
        <f t="shared" si="1"/>
        <v>1143.7</v>
      </c>
      <c r="G29" s="174">
        <v>1143.7</v>
      </c>
      <c r="H29" s="174">
        <v>0</v>
      </c>
      <c r="I29" s="174">
        <f t="shared" si="2"/>
        <v>4574.8</v>
      </c>
      <c r="J29" s="174">
        <v>3431.1</v>
      </c>
      <c r="K29" s="174">
        <v>1143.7</v>
      </c>
    </row>
    <row r="30" spans="1:157" s="175" customFormat="1" x14ac:dyDescent="0.35">
      <c r="A30" s="312" t="s">
        <v>211</v>
      </c>
      <c r="B30" s="313" t="s">
        <v>25</v>
      </c>
      <c r="C30" s="173">
        <f t="shared" si="0"/>
        <v>915</v>
      </c>
      <c r="D30" s="174">
        <v>0</v>
      </c>
      <c r="E30" s="174">
        <v>915</v>
      </c>
      <c r="F30" s="174">
        <f t="shared" si="1"/>
        <v>0</v>
      </c>
      <c r="G30" s="174">
        <v>0</v>
      </c>
      <c r="H30" s="174">
        <v>0</v>
      </c>
      <c r="I30" s="174">
        <f t="shared" si="2"/>
        <v>2745</v>
      </c>
      <c r="J30" s="174">
        <v>1830</v>
      </c>
      <c r="K30" s="174">
        <v>915</v>
      </c>
    </row>
    <row r="31" spans="1:157" s="175" customFormat="1" x14ac:dyDescent="0.35">
      <c r="A31" s="312" t="s">
        <v>212</v>
      </c>
      <c r="B31" s="313" t="s">
        <v>33</v>
      </c>
      <c r="C31" s="173">
        <f t="shared" si="0"/>
        <v>0</v>
      </c>
      <c r="D31" s="174">
        <v>0</v>
      </c>
      <c r="E31" s="174">
        <v>0</v>
      </c>
      <c r="F31" s="174">
        <f t="shared" si="1"/>
        <v>1372.5</v>
      </c>
      <c r="G31" s="174">
        <v>1372.5</v>
      </c>
      <c r="H31" s="174">
        <v>0</v>
      </c>
      <c r="I31" s="174">
        <f t="shared" si="2"/>
        <v>2745</v>
      </c>
      <c r="J31" s="174">
        <v>1372.5</v>
      </c>
      <c r="K31" s="174">
        <v>1372.5</v>
      </c>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row>
    <row r="32" spans="1:157" s="175" customFormat="1" x14ac:dyDescent="0.35">
      <c r="A32" s="312" t="s">
        <v>213</v>
      </c>
      <c r="B32" s="313" t="s">
        <v>41</v>
      </c>
      <c r="C32" s="173">
        <f t="shared" si="0"/>
        <v>3202.4</v>
      </c>
      <c r="D32" s="174">
        <v>1601.2</v>
      </c>
      <c r="E32" s="174">
        <v>1601.2</v>
      </c>
      <c r="F32" s="174">
        <f t="shared" si="1"/>
        <v>4803.6000000000004</v>
      </c>
      <c r="G32" s="174">
        <v>3202.4</v>
      </c>
      <c r="H32" s="174">
        <v>1601.2</v>
      </c>
      <c r="I32" s="174">
        <f t="shared" si="2"/>
        <v>1601.2</v>
      </c>
      <c r="J32" s="174">
        <v>0</v>
      </c>
      <c r="K32" s="174">
        <v>1601.2</v>
      </c>
      <c r="EN32" s="176"/>
      <c r="EO32" s="176"/>
      <c r="EP32" s="176"/>
      <c r="EQ32" s="176"/>
      <c r="ER32" s="176"/>
      <c r="ES32" s="176"/>
      <c r="ET32" s="176"/>
      <c r="EU32" s="176"/>
      <c r="EV32" s="176"/>
      <c r="EW32" s="176"/>
      <c r="EX32" s="176"/>
      <c r="EY32" s="176"/>
      <c r="EZ32" s="176"/>
      <c r="FA32" s="176"/>
    </row>
    <row r="33" spans="1:157" s="175" customFormat="1" x14ac:dyDescent="0.35">
      <c r="A33" s="312" t="s">
        <v>214</v>
      </c>
      <c r="B33" s="313" t="s">
        <v>24</v>
      </c>
      <c r="C33" s="173">
        <f t="shared" si="0"/>
        <v>915</v>
      </c>
      <c r="D33" s="174">
        <v>915</v>
      </c>
      <c r="E33" s="174">
        <v>0</v>
      </c>
      <c r="F33" s="174">
        <f t="shared" si="1"/>
        <v>915</v>
      </c>
      <c r="G33" s="174">
        <v>915</v>
      </c>
      <c r="H33" s="174">
        <v>0</v>
      </c>
      <c r="I33" s="174">
        <f t="shared" si="2"/>
        <v>2744.9</v>
      </c>
      <c r="J33" s="174">
        <v>0</v>
      </c>
      <c r="K33" s="174">
        <v>2744.9</v>
      </c>
      <c r="EN33" s="176"/>
      <c r="EO33" s="176"/>
      <c r="EP33" s="176"/>
      <c r="EQ33" s="176"/>
      <c r="ER33" s="176"/>
      <c r="ES33" s="176"/>
      <c r="ET33" s="176"/>
      <c r="EU33" s="176"/>
      <c r="EV33" s="176"/>
      <c r="EW33" s="176"/>
      <c r="EX33" s="176"/>
      <c r="EY33" s="176"/>
      <c r="EZ33" s="176"/>
      <c r="FA33" s="176"/>
    </row>
    <row r="34" spans="1:157" s="175" customFormat="1" x14ac:dyDescent="0.35">
      <c r="A34" s="312" t="s">
        <v>215</v>
      </c>
      <c r="B34" s="313" t="s">
        <v>22</v>
      </c>
      <c r="C34" s="173">
        <f t="shared" si="0"/>
        <v>1143.7</v>
      </c>
      <c r="D34" s="174">
        <v>0</v>
      </c>
      <c r="E34" s="174">
        <v>1143.7</v>
      </c>
      <c r="F34" s="174">
        <f t="shared" si="1"/>
        <v>1143.7</v>
      </c>
      <c r="G34" s="174">
        <v>1143.7</v>
      </c>
      <c r="H34" s="174">
        <v>0</v>
      </c>
      <c r="I34" s="174">
        <f t="shared" si="2"/>
        <v>4574.8</v>
      </c>
      <c r="J34" s="174">
        <v>1143.7</v>
      </c>
      <c r="K34" s="174">
        <v>3431.1</v>
      </c>
    </row>
    <row r="35" spans="1:157" s="176" customFormat="1" x14ac:dyDescent="0.35">
      <c r="A35" s="312" t="s">
        <v>216</v>
      </c>
      <c r="B35" s="313" t="s">
        <v>42</v>
      </c>
      <c r="C35" s="173">
        <f t="shared" si="0"/>
        <v>915</v>
      </c>
      <c r="D35" s="174">
        <v>0</v>
      </c>
      <c r="E35" s="174">
        <v>915</v>
      </c>
      <c r="F35" s="174">
        <f t="shared" si="1"/>
        <v>0</v>
      </c>
      <c r="G35" s="174">
        <v>0</v>
      </c>
      <c r="H35" s="174">
        <v>0</v>
      </c>
      <c r="I35" s="174">
        <f t="shared" si="2"/>
        <v>1830</v>
      </c>
      <c r="J35" s="174">
        <v>915</v>
      </c>
      <c r="K35" s="174">
        <v>915</v>
      </c>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row>
    <row r="36" spans="1:157" s="176" customFormat="1" x14ac:dyDescent="0.35">
      <c r="A36" s="312" t="s">
        <v>217</v>
      </c>
      <c r="B36" s="313" t="s">
        <v>34</v>
      </c>
      <c r="C36" s="173">
        <f t="shared" si="0"/>
        <v>0</v>
      </c>
      <c r="D36" s="174">
        <v>0</v>
      </c>
      <c r="E36" s="174">
        <v>0</v>
      </c>
      <c r="F36" s="174">
        <f t="shared" si="1"/>
        <v>0</v>
      </c>
      <c r="G36" s="174">
        <v>0</v>
      </c>
      <c r="H36" s="174">
        <v>0</v>
      </c>
      <c r="I36" s="174">
        <f t="shared" si="2"/>
        <v>2287.4</v>
      </c>
      <c r="J36" s="174">
        <v>1143.7</v>
      </c>
      <c r="K36" s="174">
        <v>1143.7</v>
      </c>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row>
    <row r="37" spans="1:157" s="176" customFormat="1" x14ac:dyDescent="0.35">
      <c r="A37" s="312" t="s">
        <v>218</v>
      </c>
      <c r="B37" s="313" t="s">
        <v>43</v>
      </c>
      <c r="C37" s="173">
        <f t="shared" si="0"/>
        <v>4803.6000000000004</v>
      </c>
      <c r="D37" s="174">
        <v>3202.4</v>
      </c>
      <c r="E37" s="174">
        <v>1601.2</v>
      </c>
      <c r="F37" s="174">
        <f t="shared" si="1"/>
        <v>0</v>
      </c>
      <c r="G37" s="174">
        <v>0</v>
      </c>
      <c r="H37" s="174">
        <v>0</v>
      </c>
      <c r="I37" s="174">
        <f t="shared" si="2"/>
        <v>3202.4</v>
      </c>
      <c r="J37" s="174">
        <v>0</v>
      </c>
      <c r="K37" s="174">
        <v>3202.4</v>
      </c>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row>
    <row r="38" spans="1:157" s="175" customFormat="1" x14ac:dyDescent="0.35">
      <c r="A38" s="312" t="s">
        <v>219</v>
      </c>
      <c r="B38" s="313" t="s">
        <v>2</v>
      </c>
      <c r="C38" s="173">
        <f t="shared" si="0"/>
        <v>4803.6000000000004</v>
      </c>
      <c r="D38" s="174">
        <v>3202.4</v>
      </c>
      <c r="E38" s="174">
        <v>1601.2</v>
      </c>
      <c r="F38" s="174">
        <f t="shared" si="1"/>
        <v>3202.4</v>
      </c>
      <c r="G38" s="174">
        <v>3202.4</v>
      </c>
      <c r="H38" s="174">
        <v>0</v>
      </c>
      <c r="I38" s="174">
        <f t="shared" si="2"/>
        <v>6404.8</v>
      </c>
      <c r="J38" s="174">
        <v>4803.6000000000004</v>
      </c>
      <c r="K38" s="174">
        <v>1601.2</v>
      </c>
      <c r="EN38" s="176"/>
      <c r="EO38" s="176"/>
      <c r="EP38" s="176"/>
      <c r="EQ38" s="176"/>
      <c r="ER38" s="176"/>
      <c r="ES38" s="176"/>
      <c r="ET38" s="176"/>
      <c r="EU38" s="176"/>
      <c r="EV38" s="176"/>
      <c r="EW38" s="176"/>
      <c r="EX38" s="176"/>
      <c r="EY38" s="176"/>
      <c r="EZ38" s="176"/>
      <c r="FA38" s="176"/>
    </row>
    <row r="39" spans="1:157" s="179" customFormat="1" x14ac:dyDescent="0.35">
      <c r="A39" s="312" t="s">
        <v>220</v>
      </c>
      <c r="B39" s="313" t="s">
        <v>3</v>
      </c>
      <c r="C39" s="173">
        <f t="shared" si="0"/>
        <v>0</v>
      </c>
      <c r="D39" s="174">
        <v>0</v>
      </c>
      <c r="E39" s="174">
        <v>0</v>
      </c>
      <c r="F39" s="174">
        <f t="shared" si="1"/>
        <v>11208.3</v>
      </c>
      <c r="G39" s="174">
        <v>11208.3</v>
      </c>
      <c r="H39" s="174">
        <v>0</v>
      </c>
      <c r="I39" s="174">
        <f t="shared" si="2"/>
        <v>3202.4</v>
      </c>
      <c r="J39" s="174">
        <v>3202.4</v>
      </c>
      <c r="K39" s="174">
        <v>0</v>
      </c>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row>
    <row r="40" spans="1:157" s="179" customFormat="1" x14ac:dyDescent="0.35">
      <c r="A40" s="312" t="s">
        <v>221</v>
      </c>
      <c r="B40" s="313" t="s">
        <v>4</v>
      </c>
      <c r="C40" s="173">
        <f t="shared" si="0"/>
        <v>12809.5</v>
      </c>
      <c r="D40" s="174">
        <v>9607.1</v>
      </c>
      <c r="E40" s="174">
        <v>3202.4</v>
      </c>
      <c r="F40" s="174">
        <f t="shared" si="1"/>
        <v>1601.2</v>
      </c>
      <c r="G40" s="174">
        <v>1601.2</v>
      </c>
      <c r="H40" s="174">
        <v>0</v>
      </c>
      <c r="I40" s="174">
        <f t="shared" si="2"/>
        <v>11208.3</v>
      </c>
      <c r="J40" s="174">
        <v>8005.9</v>
      </c>
      <c r="K40" s="174">
        <v>3202.4</v>
      </c>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row>
    <row r="41" spans="1:157" s="175" customFormat="1" x14ac:dyDescent="0.35">
      <c r="A41" s="312" t="s">
        <v>222</v>
      </c>
      <c r="B41" s="313" t="s">
        <v>5</v>
      </c>
      <c r="C41" s="173">
        <f t="shared" si="0"/>
        <v>11208.3</v>
      </c>
      <c r="D41" s="174">
        <v>8005.9</v>
      </c>
      <c r="E41" s="174">
        <v>3202.4</v>
      </c>
      <c r="F41" s="174">
        <f t="shared" si="1"/>
        <v>1601.2</v>
      </c>
      <c r="G41" s="174">
        <v>1601.2</v>
      </c>
      <c r="H41" s="174">
        <v>0</v>
      </c>
      <c r="I41" s="174">
        <f t="shared" si="2"/>
        <v>4803.6000000000004</v>
      </c>
      <c r="J41" s="174">
        <v>0</v>
      </c>
      <c r="K41" s="174">
        <v>4803.6000000000004</v>
      </c>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row>
    <row r="42" spans="1:157" s="175" customFormat="1" x14ac:dyDescent="0.35">
      <c r="A42" s="312" t="s">
        <v>223</v>
      </c>
      <c r="B42" s="313" t="s">
        <v>6</v>
      </c>
      <c r="C42" s="173">
        <f t="shared" si="0"/>
        <v>2287.4</v>
      </c>
      <c r="D42" s="174">
        <v>0</v>
      </c>
      <c r="E42" s="174">
        <v>2287.4</v>
      </c>
      <c r="F42" s="174">
        <f t="shared" si="1"/>
        <v>18299.2</v>
      </c>
      <c r="G42" s="174">
        <v>9149.6</v>
      </c>
      <c r="H42" s="174">
        <v>9149.6</v>
      </c>
      <c r="I42" s="174">
        <f t="shared" si="2"/>
        <v>4574.8</v>
      </c>
      <c r="J42" s="174">
        <v>2287.4</v>
      </c>
      <c r="K42" s="174">
        <v>2287.4</v>
      </c>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row>
    <row r="43" spans="1:157" s="175" customFormat="1" x14ac:dyDescent="0.35">
      <c r="A43" s="312" t="s">
        <v>224</v>
      </c>
      <c r="B43" s="313" t="s">
        <v>7</v>
      </c>
      <c r="C43" s="173">
        <f t="shared" si="0"/>
        <v>4574.8</v>
      </c>
      <c r="D43" s="174">
        <v>2287.4</v>
      </c>
      <c r="E43" s="174">
        <v>2287.4</v>
      </c>
      <c r="F43" s="174">
        <f t="shared" si="1"/>
        <v>6862.2</v>
      </c>
      <c r="G43" s="174">
        <v>3431.1</v>
      </c>
      <c r="H43" s="174">
        <v>3431.1</v>
      </c>
      <c r="I43" s="174">
        <f t="shared" si="2"/>
        <v>4574.8</v>
      </c>
      <c r="J43" s="174">
        <v>0</v>
      </c>
      <c r="K43" s="174">
        <v>4574.8</v>
      </c>
    </row>
    <row r="44" spans="1:157" s="175" customFormat="1" x14ac:dyDescent="0.35">
      <c r="A44" s="312" t="s">
        <v>225</v>
      </c>
      <c r="B44" s="313" t="s">
        <v>8</v>
      </c>
      <c r="C44" s="173">
        <f t="shared" si="0"/>
        <v>1601.2</v>
      </c>
      <c r="D44" s="174">
        <v>1601.2</v>
      </c>
      <c r="E44" s="174">
        <v>0</v>
      </c>
      <c r="F44" s="174">
        <f t="shared" si="1"/>
        <v>0</v>
      </c>
      <c r="G44" s="174">
        <v>0</v>
      </c>
      <c r="H44" s="174">
        <v>0</v>
      </c>
      <c r="I44" s="174">
        <f t="shared" si="2"/>
        <v>3202.4</v>
      </c>
      <c r="J44" s="174">
        <v>0</v>
      </c>
      <c r="K44" s="174">
        <v>3202.4</v>
      </c>
      <c r="EN44" s="176"/>
      <c r="EO44" s="176"/>
      <c r="EP44" s="176"/>
      <c r="EQ44" s="176"/>
      <c r="ER44" s="176"/>
      <c r="ES44" s="176"/>
      <c r="ET44" s="176"/>
      <c r="EU44" s="176"/>
      <c r="EV44" s="176"/>
      <c r="EW44" s="176"/>
      <c r="EX44" s="176"/>
      <c r="EY44" s="176"/>
      <c r="EZ44" s="176"/>
      <c r="FA44" s="176"/>
    </row>
    <row r="45" spans="1:157" s="175" customFormat="1" x14ac:dyDescent="0.35">
      <c r="A45" s="312" t="s">
        <v>226</v>
      </c>
      <c r="B45" s="313" t="s">
        <v>9</v>
      </c>
      <c r="C45" s="173">
        <f t="shared" si="0"/>
        <v>0</v>
      </c>
      <c r="D45" s="174">
        <v>0</v>
      </c>
      <c r="E45" s="174">
        <v>0</v>
      </c>
      <c r="F45" s="174">
        <f t="shared" si="1"/>
        <v>2744.9</v>
      </c>
      <c r="G45" s="174">
        <v>2744.9</v>
      </c>
      <c r="H45" s="174">
        <v>0</v>
      </c>
      <c r="I45" s="174">
        <f t="shared" si="2"/>
        <v>6862.2999999999993</v>
      </c>
      <c r="J45" s="174">
        <v>4117.3999999999996</v>
      </c>
      <c r="K45" s="174">
        <v>2744.9</v>
      </c>
    </row>
    <row r="46" spans="1:157" s="175" customFormat="1" x14ac:dyDescent="0.35">
      <c r="A46" s="312" t="s">
        <v>227</v>
      </c>
      <c r="B46" s="313" t="s">
        <v>10</v>
      </c>
      <c r="C46" s="173">
        <f t="shared" si="0"/>
        <v>915</v>
      </c>
      <c r="D46" s="174">
        <v>915</v>
      </c>
      <c r="E46" s="174">
        <v>0</v>
      </c>
      <c r="F46" s="174">
        <f t="shared" si="1"/>
        <v>0</v>
      </c>
      <c r="G46" s="174">
        <v>0</v>
      </c>
      <c r="H46" s="174">
        <v>0</v>
      </c>
      <c r="I46" s="174">
        <f t="shared" si="2"/>
        <v>915</v>
      </c>
      <c r="J46" s="174">
        <v>915</v>
      </c>
      <c r="K46" s="174">
        <v>0</v>
      </c>
    </row>
    <row r="47" spans="1:157" s="175" customFormat="1" x14ac:dyDescent="0.35">
      <c r="A47" s="312" t="s">
        <v>228</v>
      </c>
      <c r="B47" s="313" t="s">
        <v>20</v>
      </c>
      <c r="C47" s="173">
        <f t="shared" si="0"/>
        <v>0</v>
      </c>
      <c r="D47" s="174">
        <v>0</v>
      </c>
      <c r="E47" s="174">
        <v>0</v>
      </c>
      <c r="F47" s="174">
        <f t="shared" si="1"/>
        <v>0</v>
      </c>
      <c r="G47" s="174">
        <v>0</v>
      </c>
      <c r="H47" s="174">
        <v>0</v>
      </c>
      <c r="I47" s="174">
        <f t="shared" si="2"/>
        <v>0</v>
      </c>
      <c r="J47" s="174">
        <v>0</v>
      </c>
      <c r="K47" s="174">
        <v>0</v>
      </c>
      <c r="EN47" s="176"/>
      <c r="EO47" s="176"/>
      <c r="EP47" s="176"/>
      <c r="EQ47" s="176"/>
      <c r="ER47" s="176"/>
      <c r="ES47" s="176"/>
      <c r="ET47" s="176"/>
      <c r="EU47" s="176"/>
      <c r="EV47" s="176"/>
      <c r="EW47" s="176"/>
      <c r="EX47" s="176"/>
      <c r="EY47" s="176"/>
      <c r="EZ47" s="176"/>
      <c r="FA47" s="176"/>
    </row>
    <row r="48" spans="1:157" s="175" customFormat="1" x14ac:dyDescent="0.35">
      <c r="A48" s="312" t="s">
        <v>229</v>
      </c>
      <c r="B48" s="313" t="s">
        <v>21</v>
      </c>
      <c r="C48" s="173">
        <f t="shared" si="0"/>
        <v>0</v>
      </c>
      <c r="D48" s="174">
        <v>0</v>
      </c>
      <c r="E48" s="174">
        <v>0</v>
      </c>
      <c r="F48" s="174">
        <f t="shared" si="1"/>
        <v>0</v>
      </c>
      <c r="G48" s="174">
        <v>0</v>
      </c>
      <c r="H48" s="174">
        <v>0</v>
      </c>
      <c r="I48" s="174">
        <f t="shared" si="2"/>
        <v>0</v>
      </c>
      <c r="J48" s="174">
        <v>0</v>
      </c>
      <c r="K48" s="174">
        <v>0</v>
      </c>
      <c r="EN48" s="176"/>
      <c r="EO48" s="176"/>
      <c r="EP48" s="176"/>
      <c r="EQ48" s="176"/>
      <c r="ER48" s="176"/>
      <c r="ES48" s="176"/>
      <c r="ET48" s="176"/>
      <c r="EU48" s="176"/>
      <c r="EV48" s="176"/>
      <c r="EW48" s="176"/>
      <c r="EX48" s="176"/>
      <c r="EY48" s="176"/>
      <c r="EZ48" s="176"/>
      <c r="FA48" s="176"/>
    </row>
    <row r="49" spans="1:162" s="181" customFormat="1" ht="17.399999999999999" x14ac:dyDescent="0.25">
      <c r="A49" s="229"/>
      <c r="B49" s="315" t="s">
        <v>1</v>
      </c>
      <c r="C49" s="180">
        <f t="shared" ref="C49:K49" si="3">SUM(C9:C48)</f>
        <v>208154.1</v>
      </c>
      <c r="D49" s="180">
        <f t="shared" si="3"/>
        <v>89437.89999999998</v>
      </c>
      <c r="E49" s="180">
        <f t="shared" si="3"/>
        <v>118716.19999999994</v>
      </c>
      <c r="F49" s="180">
        <f t="shared" si="3"/>
        <v>203350.20000000004</v>
      </c>
      <c r="G49" s="180">
        <f t="shared" si="3"/>
        <v>89209.2</v>
      </c>
      <c r="H49" s="180">
        <f t="shared" si="3"/>
        <v>114141</v>
      </c>
      <c r="I49" s="180">
        <f t="shared" si="3"/>
        <v>249785.59999999989</v>
      </c>
      <c r="J49" s="180">
        <f t="shared" si="3"/>
        <v>89666.999999999985</v>
      </c>
      <c r="K49" s="180">
        <f t="shared" si="3"/>
        <v>160118.59999999995</v>
      </c>
      <c r="EN49" s="182"/>
      <c r="EO49" s="182"/>
      <c r="EP49" s="182"/>
      <c r="EQ49" s="182"/>
      <c r="ER49" s="182"/>
      <c r="ES49" s="182"/>
      <c r="ET49" s="182"/>
      <c r="EU49" s="182"/>
      <c r="EV49" s="182"/>
      <c r="EW49" s="182"/>
      <c r="EX49" s="182"/>
      <c r="EY49" s="182"/>
      <c r="EZ49" s="182"/>
      <c r="FA49" s="182"/>
    </row>
    <row r="50" spans="1:162" s="181" customFormat="1" x14ac:dyDescent="0.25">
      <c r="A50" s="230"/>
      <c r="B50" s="316" t="s">
        <v>46</v>
      </c>
      <c r="C50" s="183">
        <f>D50+E50</f>
        <v>6519.0000000000873</v>
      </c>
      <c r="D50" s="183">
        <f>D51 -D49</f>
        <v>157.60000000002037</v>
      </c>
      <c r="E50" s="183">
        <f>E51 -E49</f>
        <v>6361.4000000000669</v>
      </c>
      <c r="F50" s="174">
        <f>G50+H50</f>
        <v>6310.5</v>
      </c>
      <c r="G50" s="174">
        <f>G51 -G49</f>
        <v>386.30000000000291</v>
      </c>
      <c r="H50" s="174">
        <f>H51 -H49</f>
        <v>5924.1999999999971</v>
      </c>
      <c r="I50" s="174">
        <f>J50+K50</f>
        <v>5822.1000000000786</v>
      </c>
      <c r="J50" s="174">
        <f>J51 -J49</f>
        <v>148.10000000002037</v>
      </c>
      <c r="K50" s="174">
        <f>K51 -K49</f>
        <v>5674.0000000000582</v>
      </c>
      <c r="EN50" s="182"/>
      <c r="EO50" s="182"/>
      <c r="EP50" s="182"/>
      <c r="EQ50" s="182"/>
      <c r="ER50" s="182"/>
      <c r="ES50" s="182"/>
      <c r="ET50" s="182"/>
      <c r="EU50" s="182"/>
      <c r="EV50" s="182"/>
      <c r="EW50" s="182"/>
      <c r="EX50" s="182"/>
      <c r="EY50" s="182"/>
      <c r="EZ50" s="182"/>
      <c r="FA50" s="182"/>
    </row>
    <row r="51" spans="1:162" s="181" customFormat="1" ht="17.399999999999999" x14ac:dyDescent="0.25">
      <c r="A51" s="229"/>
      <c r="B51" s="315" t="s">
        <v>287</v>
      </c>
      <c r="C51" s="184">
        <f>D51+E51</f>
        <v>214673.1</v>
      </c>
      <c r="D51" s="184">
        <v>89595.5</v>
      </c>
      <c r="E51" s="184">
        <v>125077.6</v>
      </c>
      <c r="F51" s="184">
        <f>G51+H51</f>
        <v>209660.7</v>
      </c>
      <c r="G51" s="184">
        <v>89595.5</v>
      </c>
      <c r="H51" s="184">
        <v>120065.2</v>
      </c>
      <c r="I51" s="184">
        <f>I49+I50</f>
        <v>255607.69999999995</v>
      </c>
      <c r="J51" s="184">
        <v>89815.1</v>
      </c>
      <c r="K51" s="184">
        <v>165792.6</v>
      </c>
      <c r="EN51" s="182"/>
      <c r="EO51" s="182"/>
      <c r="EP51" s="182"/>
      <c r="EQ51" s="182"/>
      <c r="ER51" s="182"/>
      <c r="ES51" s="182"/>
      <c r="ET51" s="182"/>
      <c r="EU51" s="182"/>
      <c r="EV51" s="182"/>
      <c r="EW51" s="182"/>
      <c r="EX51" s="182"/>
      <c r="EY51" s="182"/>
      <c r="EZ51" s="182"/>
      <c r="FA51" s="182"/>
    </row>
    <row r="52" spans="1:162" x14ac:dyDescent="0.35">
      <c r="B52" s="186"/>
      <c r="C52" s="186"/>
      <c r="D52" s="186"/>
      <c r="E52" s="186"/>
    </row>
    <row r="53" spans="1:162" x14ac:dyDescent="0.35">
      <c r="B53" s="186"/>
      <c r="C53" s="186"/>
      <c r="D53" s="186"/>
      <c r="E53" s="186"/>
    </row>
    <row r="54" spans="1:162" x14ac:dyDescent="0.35">
      <c r="B54" s="186"/>
      <c r="C54" s="186"/>
      <c r="D54" s="186"/>
      <c r="E54" s="186"/>
    </row>
    <row r="55" spans="1:162" x14ac:dyDescent="0.35">
      <c r="B55" s="186"/>
      <c r="C55" s="186"/>
      <c r="D55" s="186"/>
      <c r="E55" s="186"/>
    </row>
    <row r="56" spans="1:162" x14ac:dyDescent="0.35">
      <c r="B56" s="186"/>
      <c r="C56" s="186"/>
      <c r="D56" s="186"/>
      <c r="E56" s="186"/>
    </row>
    <row r="57" spans="1:162" x14ac:dyDescent="0.35">
      <c r="B57" s="186"/>
      <c r="C57" s="186"/>
      <c r="D57" s="186"/>
      <c r="E57" s="186"/>
    </row>
    <row r="58" spans="1:162" s="185" customFormat="1" x14ac:dyDescent="0.35">
      <c r="B58" s="186"/>
      <c r="C58" s="186"/>
      <c r="D58" s="186"/>
      <c r="E58" s="186"/>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c r="EN58" s="172"/>
      <c r="EO58" s="172"/>
      <c r="EP58" s="172"/>
      <c r="EQ58" s="172"/>
      <c r="ER58" s="172"/>
      <c r="ES58" s="172"/>
      <c r="ET58" s="172"/>
      <c r="EU58" s="172"/>
      <c r="EV58" s="172"/>
      <c r="EW58" s="172"/>
      <c r="EX58" s="172"/>
      <c r="EY58" s="172"/>
      <c r="EZ58" s="172"/>
      <c r="FA58" s="172"/>
      <c r="FB58" s="172"/>
      <c r="FC58" s="172"/>
      <c r="FD58" s="172"/>
      <c r="FE58" s="172"/>
      <c r="FF58" s="172"/>
    </row>
    <row r="59" spans="1:162" s="185" customFormat="1" x14ac:dyDescent="0.35">
      <c r="B59" s="186"/>
      <c r="C59" s="186"/>
      <c r="D59" s="186"/>
      <c r="E59" s="186"/>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c r="EN59" s="172"/>
      <c r="EO59" s="172"/>
      <c r="EP59" s="172"/>
      <c r="EQ59" s="172"/>
      <c r="ER59" s="172"/>
      <c r="ES59" s="172"/>
      <c r="ET59" s="172"/>
      <c r="EU59" s="172"/>
      <c r="EV59" s="172"/>
      <c r="EW59" s="172"/>
      <c r="EX59" s="172"/>
      <c r="EY59" s="172"/>
      <c r="EZ59" s="172"/>
      <c r="FA59" s="172"/>
      <c r="FB59" s="172"/>
      <c r="FC59" s="172"/>
      <c r="FD59" s="172"/>
      <c r="FE59" s="172"/>
      <c r="FF59" s="172"/>
    </row>
    <row r="60" spans="1:162" s="185" customFormat="1" x14ac:dyDescent="0.35">
      <c r="B60" s="186"/>
      <c r="C60" s="186"/>
      <c r="D60" s="186"/>
      <c r="E60" s="186"/>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row>
    <row r="61" spans="1:162" s="185" customFormat="1" x14ac:dyDescent="0.35">
      <c r="B61" s="186"/>
      <c r="C61" s="186"/>
      <c r="D61" s="186"/>
      <c r="E61" s="186"/>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c r="EN61" s="172"/>
      <c r="EO61" s="172"/>
      <c r="EP61" s="172"/>
      <c r="EQ61" s="172"/>
      <c r="ER61" s="172"/>
      <c r="ES61" s="172"/>
      <c r="ET61" s="172"/>
      <c r="EU61" s="172"/>
      <c r="EV61" s="172"/>
      <c r="EW61" s="172"/>
      <c r="EX61" s="172"/>
      <c r="EY61" s="172"/>
      <c r="EZ61" s="172"/>
      <c r="FA61" s="172"/>
      <c r="FB61" s="172"/>
      <c r="FC61" s="172"/>
      <c r="FD61" s="172"/>
      <c r="FE61" s="172"/>
      <c r="FF61" s="172"/>
    </row>
    <row r="62" spans="1:162" s="185" customFormat="1" x14ac:dyDescent="0.35">
      <c r="B62" s="186"/>
      <c r="C62" s="186"/>
      <c r="D62" s="186"/>
      <c r="E62" s="186"/>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c r="EN62" s="172"/>
      <c r="EO62" s="172"/>
      <c r="EP62" s="172"/>
      <c r="EQ62" s="172"/>
      <c r="ER62" s="172"/>
      <c r="ES62" s="172"/>
      <c r="ET62" s="172"/>
      <c r="EU62" s="172"/>
      <c r="EV62" s="172"/>
      <c r="EW62" s="172"/>
      <c r="EX62" s="172"/>
      <c r="EY62" s="172"/>
      <c r="EZ62" s="172"/>
      <c r="FA62" s="172"/>
      <c r="FB62" s="172"/>
      <c r="FC62" s="172"/>
      <c r="FD62" s="172"/>
      <c r="FE62" s="172"/>
      <c r="FF62" s="172"/>
    </row>
    <row r="63" spans="1:162" s="185" customFormat="1" x14ac:dyDescent="0.35">
      <c r="B63" s="187"/>
      <c r="C63" s="187"/>
      <c r="D63" s="187"/>
      <c r="E63" s="187"/>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c r="EN63" s="172"/>
      <c r="EO63" s="172"/>
      <c r="EP63" s="172"/>
      <c r="EQ63" s="172"/>
      <c r="ER63" s="172"/>
      <c r="ES63" s="172"/>
      <c r="ET63" s="172"/>
      <c r="EU63" s="172"/>
      <c r="EV63" s="172"/>
      <c r="EW63" s="172"/>
      <c r="EX63" s="172"/>
      <c r="EY63" s="172"/>
      <c r="EZ63" s="172"/>
      <c r="FA63" s="172"/>
      <c r="FB63" s="172"/>
      <c r="FC63" s="172"/>
      <c r="FD63" s="172"/>
      <c r="FE63" s="172"/>
      <c r="FF63" s="172"/>
    </row>
    <row r="64" spans="1:162" s="185" customFormat="1" x14ac:dyDescent="0.35">
      <c r="B64" s="186"/>
      <c r="C64" s="186"/>
      <c r="D64" s="186"/>
      <c r="E64" s="186"/>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c r="EN64" s="172"/>
      <c r="EO64" s="172"/>
      <c r="EP64" s="172"/>
      <c r="EQ64" s="172"/>
      <c r="ER64" s="172"/>
      <c r="ES64" s="172"/>
      <c r="ET64" s="172"/>
      <c r="EU64" s="172"/>
      <c r="EV64" s="172"/>
      <c r="EW64" s="172"/>
      <c r="EX64" s="172"/>
      <c r="EY64" s="172"/>
      <c r="EZ64" s="172"/>
      <c r="FA64" s="172"/>
      <c r="FB64" s="172"/>
      <c r="FC64" s="172"/>
      <c r="FD64" s="172"/>
      <c r="FE64" s="172"/>
      <c r="FF64" s="172"/>
    </row>
    <row r="65" spans="2:162" s="185" customFormat="1" x14ac:dyDescent="0.35">
      <c r="B65" s="186"/>
      <c r="C65" s="186"/>
      <c r="D65" s="186"/>
      <c r="E65" s="186"/>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c r="EN65" s="172"/>
      <c r="EO65" s="172"/>
      <c r="EP65" s="172"/>
      <c r="EQ65" s="172"/>
      <c r="ER65" s="172"/>
      <c r="ES65" s="172"/>
      <c r="ET65" s="172"/>
      <c r="EU65" s="172"/>
      <c r="EV65" s="172"/>
      <c r="EW65" s="172"/>
      <c r="EX65" s="172"/>
      <c r="EY65" s="172"/>
      <c r="EZ65" s="172"/>
      <c r="FA65" s="172"/>
      <c r="FB65" s="172"/>
      <c r="FC65" s="172"/>
      <c r="FD65" s="172"/>
      <c r="FE65" s="172"/>
      <c r="FF65" s="172"/>
    </row>
    <row r="66" spans="2:162" s="185" customFormat="1" x14ac:dyDescent="0.35">
      <c r="B66" s="186"/>
      <c r="C66" s="186"/>
      <c r="D66" s="186"/>
      <c r="E66" s="186"/>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c r="EN66" s="172"/>
      <c r="EO66" s="172"/>
      <c r="EP66" s="172"/>
      <c r="EQ66" s="172"/>
      <c r="ER66" s="172"/>
      <c r="ES66" s="172"/>
      <c r="ET66" s="172"/>
      <c r="EU66" s="172"/>
      <c r="EV66" s="172"/>
      <c r="EW66" s="172"/>
      <c r="EX66" s="172"/>
      <c r="EY66" s="172"/>
      <c r="EZ66" s="172"/>
      <c r="FA66" s="172"/>
      <c r="FB66" s="172"/>
      <c r="FC66" s="172"/>
      <c r="FD66" s="172"/>
      <c r="FE66" s="172"/>
      <c r="FF66" s="172"/>
    </row>
    <row r="67" spans="2:162" s="185" customFormat="1" x14ac:dyDescent="0.35">
      <c r="B67" s="186"/>
      <c r="C67" s="186"/>
      <c r="D67" s="186"/>
      <c r="E67" s="186"/>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c r="EN67" s="172"/>
      <c r="EO67" s="172"/>
      <c r="EP67" s="172"/>
      <c r="EQ67" s="172"/>
      <c r="ER67" s="172"/>
      <c r="ES67" s="172"/>
      <c r="ET67" s="172"/>
      <c r="EU67" s="172"/>
      <c r="EV67" s="172"/>
      <c r="EW67" s="172"/>
      <c r="EX67" s="172"/>
      <c r="EY67" s="172"/>
      <c r="EZ67" s="172"/>
      <c r="FA67" s="172"/>
      <c r="FB67" s="172"/>
      <c r="FC67" s="172"/>
      <c r="FD67" s="172"/>
      <c r="FE67" s="172"/>
      <c r="FF67" s="172"/>
    </row>
    <row r="68" spans="2:162" s="185" customFormat="1" x14ac:dyDescent="0.35">
      <c r="B68" s="187"/>
      <c r="C68" s="187"/>
      <c r="D68" s="187"/>
      <c r="E68" s="187"/>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row>
    <row r="69" spans="2:162" s="185" customFormat="1" x14ac:dyDescent="0.35">
      <c r="B69" s="186"/>
      <c r="C69" s="186"/>
      <c r="D69" s="186"/>
      <c r="E69" s="186"/>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c r="EN69" s="172"/>
      <c r="EO69" s="172"/>
      <c r="EP69" s="172"/>
      <c r="EQ69" s="172"/>
      <c r="ER69" s="172"/>
      <c r="ES69" s="172"/>
      <c r="ET69" s="172"/>
      <c r="EU69" s="172"/>
      <c r="EV69" s="172"/>
      <c r="EW69" s="172"/>
      <c r="EX69" s="172"/>
      <c r="EY69" s="172"/>
      <c r="EZ69" s="172"/>
      <c r="FA69" s="172"/>
      <c r="FB69" s="172"/>
      <c r="FC69" s="172"/>
      <c r="FD69" s="172"/>
      <c r="FE69" s="172"/>
      <c r="FF69" s="172"/>
    </row>
    <row r="70" spans="2:162" s="185" customFormat="1" x14ac:dyDescent="0.35">
      <c r="B70" s="186"/>
      <c r="C70" s="186"/>
      <c r="D70" s="186"/>
      <c r="E70" s="186"/>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c r="EN70" s="172"/>
      <c r="EO70" s="172"/>
      <c r="EP70" s="172"/>
      <c r="EQ70" s="172"/>
      <c r="ER70" s="172"/>
      <c r="ES70" s="172"/>
      <c r="ET70" s="172"/>
      <c r="EU70" s="172"/>
      <c r="EV70" s="172"/>
      <c r="EW70" s="172"/>
      <c r="EX70" s="172"/>
      <c r="EY70" s="172"/>
      <c r="EZ70" s="172"/>
      <c r="FA70" s="172"/>
      <c r="FB70" s="172"/>
      <c r="FC70" s="172"/>
      <c r="FD70" s="172"/>
      <c r="FE70" s="172"/>
      <c r="FF70" s="172"/>
    </row>
    <row r="71" spans="2:162" s="185" customFormat="1" x14ac:dyDescent="0.35">
      <c r="B71" s="186"/>
      <c r="C71" s="186"/>
      <c r="D71" s="186"/>
      <c r="E71" s="186"/>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c r="EN71" s="172"/>
      <c r="EO71" s="172"/>
      <c r="EP71" s="172"/>
      <c r="EQ71" s="172"/>
      <c r="ER71" s="172"/>
      <c r="ES71" s="172"/>
      <c r="ET71" s="172"/>
      <c r="EU71" s="172"/>
      <c r="EV71" s="172"/>
      <c r="EW71" s="172"/>
      <c r="EX71" s="172"/>
      <c r="EY71" s="172"/>
      <c r="EZ71" s="172"/>
      <c r="FA71" s="172"/>
      <c r="FB71" s="172"/>
      <c r="FC71" s="172"/>
      <c r="FD71" s="172"/>
      <c r="FE71" s="172"/>
      <c r="FF71" s="172"/>
    </row>
    <row r="72" spans="2:162" s="185" customFormat="1" x14ac:dyDescent="0.35">
      <c r="B72" s="186"/>
      <c r="C72" s="186"/>
      <c r="D72" s="186"/>
      <c r="E72" s="186"/>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c r="EN72" s="172"/>
      <c r="EO72" s="172"/>
      <c r="EP72" s="172"/>
      <c r="EQ72" s="172"/>
      <c r="ER72" s="172"/>
      <c r="ES72" s="172"/>
      <c r="ET72" s="172"/>
      <c r="EU72" s="172"/>
      <c r="EV72" s="172"/>
      <c r="EW72" s="172"/>
      <c r="EX72" s="172"/>
      <c r="EY72" s="172"/>
      <c r="EZ72" s="172"/>
      <c r="FA72" s="172"/>
      <c r="FB72" s="172"/>
      <c r="FC72" s="172"/>
      <c r="FD72" s="172"/>
      <c r="FE72" s="172"/>
      <c r="FF72" s="172"/>
    </row>
    <row r="73" spans="2:162" s="185" customFormat="1" x14ac:dyDescent="0.35">
      <c r="B73" s="186"/>
      <c r="C73" s="186"/>
      <c r="D73" s="186"/>
      <c r="E73" s="186"/>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72"/>
      <c r="EY73" s="172"/>
      <c r="EZ73" s="172"/>
      <c r="FA73" s="172"/>
      <c r="FB73" s="172"/>
      <c r="FC73" s="172"/>
      <c r="FD73" s="172"/>
      <c r="FE73" s="172"/>
      <c r="FF73" s="172"/>
    </row>
    <row r="74" spans="2:162" s="185" customFormat="1" x14ac:dyDescent="0.35">
      <c r="B74" s="186"/>
      <c r="C74" s="186"/>
      <c r="D74" s="186"/>
      <c r="E74" s="186"/>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72"/>
      <c r="EY74" s="172"/>
      <c r="EZ74" s="172"/>
      <c r="FA74" s="172"/>
      <c r="FB74" s="172"/>
      <c r="FC74" s="172"/>
      <c r="FD74" s="172"/>
      <c r="FE74" s="172"/>
      <c r="FF74" s="172"/>
    </row>
    <row r="75" spans="2:162" s="185" customFormat="1" x14ac:dyDescent="0.35">
      <c r="B75" s="186"/>
      <c r="C75" s="186"/>
      <c r="D75" s="186"/>
      <c r="E75" s="186"/>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2"/>
      <c r="EH75" s="172"/>
      <c r="EI75" s="172"/>
      <c r="EJ75" s="172"/>
      <c r="EK75" s="172"/>
      <c r="EL75" s="172"/>
      <c r="EM75" s="172"/>
      <c r="EN75" s="172"/>
      <c r="EO75" s="172"/>
      <c r="EP75" s="172"/>
      <c r="EQ75" s="172"/>
      <c r="ER75" s="172"/>
      <c r="ES75" s="172"/>
      <c r="ET75" s="172"/>
      <c r="EU75" s="172"/>
      <c r="EV75" s="172"/>
      <c r="EW75" s="172"/>
      <c r="EX75" s="172"/>
      <c r="EY75" s="172"/>
      <c r="EZ75" s="172"/>
      <c r="FA75" s="172"/>
      <c r="FB75" s="172"/>
      <c r="FC75" s="172"/>
      <c r="FD75" s="172"/>
      <c r="FE75" s="172"/>
      <c r="FF75" s="172"/>
    </row>
    <row r="76" spans="2:162" s="185" customFormat="1" x14ac:dyDescent="0.35">
      <c r="B76" s="187"/>
      <c r="C76" s="187"/>
      <c r="D76" s="187"/>
      <c r="E76" s="187"/>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72"/>
      <c r="EY76" s="172"/>
      <c r="EZ76" s="172"/>
      <c r="FA76" s="172"/>
      <c r="FB76" s="172"/>
      <c r="FC76" s="172"/>
      <c r="FD76" s="172"/>
      <c r="FE76" s="172"/>
      <c r="FF76" s="172"/>
    </row>
    <row r="77" spans="2:162" s="185" customFormat="1" x14ac:dyDescent="0.35">
      <c r="B77" s="186"/>
      <c r="C77" s="186"/>
      <c r="D77" s="186"/>
      <c r="E77" s="186"/>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c r="CU77" s="172"/>
      <c r="CV77" s="172"/>
      <c r="CW77" s="172"/>
      <c r="CX77" s="172"/>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c r="EU77" s="172"/>
      <c r="EV77" s="172"/>
      <c r="EW77" s="172"/>
      <c r="EX77" s="172"/>
      <c r="EY77" s="172"/>
      <c r="EZ77" s="172"/>
      <c r="FA77" s="172"/>
      <c r="FB77" s="172"/>
      <c r="FC77" s="172"/>
      <c r="FD77" s="172"/>
      <c r="FE77" s="172"/>
      <c r="FF77" s="172"/>
    </row>
    <row r="78" spans="2:162" s="185" customFormat="1" x14ac:dyDescent="0.35">
      <c r="B78" s="186"/>
      <c r="C78" s="186"/>
      <c r="D78" s="186"/>
      <c r="E78" s="186"/>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172"/>
      <c r="CH78" s="172"/>
      <c r="CI78" s="172"/>
      <c r="CJ78" s="172"/>
      <c r="CK78" s="172"/>
      <c r="CL78" s="172"/>
      <c r="CM78" s="172"/>
      <c r="CN78" s="172"/>
      <c r="CO78" s="172"/>
      <c r="CP78" s="172"/>
      <c r="CQ78" s="172"/>
      <c r="CR78" s="172"/>
      <c r="CS78" s="172"/>
      <c r="CT78" s="172"/>
      <c r="CU78" s="172"/>
      <c r="CV78" s="172"/>
      <c r="CW78" s="172"/>
      <c r="CX78" s="172"/>
      <c r="CY78" s="172"/>
      <c r="CZ78" s="172"/>
      <c r="DA78" s="172"/>
      <c r="DB78" s="172"/>
      <c r="DC78" s="172"/>
      <c r="DD78" s="172"/>
      <c r="DE78" s="172"/>
      <c r="DF78" s="172"/>
      <c r="DG78" s="172"/>
      <c r="DH78" s="172"/>
      <c r="DI78" s="172"/>
      <c r="DJ78" s="172"/>
      <c r="DK78" s="172"/>
      <c r="DL78" s="172"/>
      <c r="DM78" s="172"/>
      <c r="DN78" s="172"/>
      <c r="DO78" s="172"/>
      <c r="DP78" s="172"/>
      <c r="DQ78" s="172"/>
      <c r="DR78" s="172"/>
      <c r="DS78" s="172"/>
      <c r="DT78" s="172"/>
      <c r="DU78" s="172"/>
      <c r="DV78" s="172"/>
      <c r="DW78" s="172"/>
      <c r="DX78" s="172"/>
      <c r="DY78" s="172"/>
      <c r="DZ78" s="172"/>
      <c r="EA78" s="172"/>
      <c r="EB78" s="172"/>
      <c r="EC78" s="172"/>
      <c r="ED78" s="172"/>
      <c r="EE78" s="172"/>
      <c r="EF78" s="172"/>
      <c r="EG78" s="172"/>
      <c r="EH78" s="172"/>
      <c r="EI78" s="172"/>
      <c r="EJ78" s="172"/>
      <c r="EK78" s="172"/>
      <c r="EL78" s="172"/>
      <c r="EM78" s="172"/>
      <c r="EN78" s="172"/>
      <c r="EO78" s="172"/>
      <c r="EP78" s="172"/>
      <c r="EQ78" s="172"/>
      <c r="ER78" s="172"/>
      <c r="ES78" s="172"/>
      <c r="ET78" s="172"/>
      <c r="EU78" s="172"/>
      <c r="EV78" s="172"/>
      <c r="EW78" s="172"/>
      <c r="EX78" s="172"/>
      <c r="EY78" s="172"/>
      <c r="EZ78" s="172"/>
      <c r="FA78" s="172"/>
      <c r="FB78" s="172"/>
      <c r="FC78" s="172"/>
      <c r="FD78" s="172"/>
      <c r="FE78" s="172"/>
      <c r="FF78" s="172"/>
    </row>
    <row r="79" spans="2:162" s="185" customFormat="1" x14ac:dyDescent="0.35">
      <c r="B79" s="186"/>
      <c r="C79" s="186"/>
      <c r="D79" s="186"/>
      <c r="E79" s="186"/>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72"/>
      <c r="EY79" s="172"/>
      <c r="EZ79" s="172"/>
      <c r="FA79" s="172"/>
      <c r="FB79" s="172"/>
      <c r="FC79" s="172"/>
      <c r="FD79" s="172"/>
      <c r="FE79" s="172"/>
      <c r="FF79" s="172"/>
    </row>
    <row r="80" spans="2:162" s="185" customFormat="1" x14ac:dyDescent="0.35">
      <c r="B80" s="187"/>
      <c r="C80" s="187"/>
      <c r="D80" s="187"/>
      <c r="E80" s="187"/>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2"/>
      <c r="CK80" s="172"/>
      <c r="CL80" s="172"/>
      <c r="CM80" s="172"/>
      <c r="CN80" s="172"/>
      <c r="CO80" s="172"/>
      <c r="CP80" s="172"/>
      <c r="CQ80" s="172"/>
      <c r="CR80" s="172"/>
      <c r="CS80" s="172"/>
      <c r="CT80" s="172"/>
      <c r="CU80" s="172"/>
      <c r="CV80" s="172"/>
      <c r="CW80" s="172"/>
      <c r="CX80" s="172"/>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72"/>
      <c r="EY80" s="172"/>
      <c r="EZ80" s="172"/>
      <c r="FA80" s="172"/>
      <c r="FB80" s="172"/>
      <c r="FC80" s="172"/>
      <c r="FD80" s="172"/>
      <c r="FE80" s="172"/>
      <c r="FF80" s="172"/>
    </row>
    <row r="81" spans="2:162" s="185" customFormat="1" x14ac:dyDescent="0.35">
      <c r="B81" s="187"/>
      <c r="C81" s="187"/>
      <c r="D81" s="187"/>
      <c r="E81" s="187"/>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c r="CG81" s="172"/>
      <c r="CH81" s="172"/>
      <c r="CI81" s="172"/>
      <c r="CJ81" s="172"/>
      <c r="CK81" s="172"/>
      <c r="CL81" s="172"/>
      <c r="CM81" s="172"/>
      <c r="CN81" s="172"/>
      <c r="CO81" s="172"/>
      <c r="CP81" s="172"/>
      <c r="CQ81" s="172"/>
      <c r="CR81" s="172"/>
      <c r="CS81" s="172"/>
      <c r="CT81" s="172"/>
      <c r="CU81" s="172"/>
      <c r="CV81" s="172"/>
      <c r="CW81" s="172"/>
      <c r="CX81" s="172"/>
      <c r="CY81" s="172"/>
      <c r="CZ81" s="172"/>
      <c r="DA81" s="172"/>
      <c r="DB81" s="172"/>
      <c r="DC81" s="172"/>
      <c r="DD81" s="172"/>
      <c r="DE81" s="172"/>
      <c r="DF81" s="172"/>
      <c r="DG81" s="172"/>
      <c r="DH81" s="172"/>
      <c r="DI81" s="172"/>
      <c r="DJ81" s="172"/>
      <c r="DK81" s="172"/>
      <c r="DL81" s="172"/>
      <c r="DM81" s="172"/>
      <c r="DN81" s="172"/>
      <c r="DO81" s="172"/>
      <c r="DP81" s="172"/>
      <c r="DQ81" s="172"/>
      <c r="DR81" s="172"/>
      <c r="DS81" s="172"/>
      <c r="DT81" s="172"/>
      <c r="DU81" s="172"/>
      <c r="DV81" s="172"/>
      <c r="DW81" s="172"/>
      <c r="DX81" s="172"/>
      <c r="DY81" s="172"/>
      <c r="DZ81" s="172"/>
      <c r="EA81" s="172"/>
      <c r="EB81" s="172"/>
      <c r="EC81" s="172"/>
      <c r="ED81" s="172"/>
      <c r="EE81" s="172"/>
      <c r="EF81" s="172"/>
      <c r="EG81" s="172"/>
      <c r="EH81" s="172"/>
      <c r="EI81" s="172"/>
      <c r="EJ81" s="172"/>
      <c r="EK81" s="172"/>
      <c r="EL81" s="172"/>
      <c r="EM81" s="172"/>
      <c r="EN81" s="172"/>
      <c r="EO81" s="172"/>
      <c r="EP81" s="172"/>
      <c r="EQ81" s="172"/>
      <c r="ER81" s="172"/>
      <c r="ES81" s="172"/>
      <c r="ET81" s="172"/>
      <c r="EU81" s="172"/>
      <c r="EV81" s="172"/>
      <c r="EW81" s="172"/>
      <c r="EX81" s="172"/>
      <c r="EY81" s="172"/>
      <c r="EZ81" s="172"/>
      <c r="FA81" s="172"/>
      <c r="FB81" s="172"/>
      <c r="FC81" s="172"/>
      <c r="FD81" s="172"/>
      <c r="FE81" s="172"/>
      <c r="FF81" s="172"/>
    </row>
    <row r="82" spans="2:162" s="185" customFormat="1" x14ac:dyDescent="0.35">
      <c r="B82" s="186"/>
      <c r="C82" s="186"/>
      <c r="D82" s="186"/>
      <c r="E82" s="186"/>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2"/>
      <c r="EF82" s="172"/>
      <c r="EG82" s="172"/>
      <c r="EH82" s="172"/>
      <c r="EI82" s="172"/>
      <c r="EJ82" s="172"/>
      <c r="EK82" s="172"/>
      <c r="EL82" s="172"/>
      <c r="EM82" s="172"/>
      <c r="EN82" s="172"/>
      <c r="EO82" s="172"/>
      <c r="EP82" s="172"/>
      <c r="EQ82" s="172"/>
      <c r="ER82" s="172"/>
      <c r="ES82" s="172"/>
      <c r="ET82" s="172"/>
      <c r="EU82" s="172"/>
      <c r="EV82" s="172"/>
      <c r="EW82" s="172"/>
      <c r="EX82" s="172"/>
      <c r="EY82" s="172"/>
      <c r="EZ82" s="172"/>
      <c r="FA82" s="172"/>
      <c r="FB82" s="172"/>
      <c r="FC82" s="172"/>
      <c r="FD82" s="172"/>
      <c r="FE82" s="172"/>
      <c r="FF82" s="172"/>
    </row>
    <row r="83" spans="2:162" s="185" customFormat="1" x14ac:dyDescent="0.35">
      <c r="B83" s="186"/>
      <c r="C83" s="186"/>
      <c r="D83" s="186"/>
      <c r="E83" s="186"/>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c r="CG83" s="172"/>
      <c r="CH83" s="172"/>
      <c r="CI83" s="172"/>
      <c r="CJ83" s="172"/>
      <c r="CK83" s="172"/>
      <c r="CL83" s="172"/>
      <c r="CM83" s="172"/>
      <c r="CN83" s="172"/>
      <c r="CO83" s="172"/>
      <c r="CP83" s="172"/>
      <c r="CQ83" s="172"/>
      <c r="CR83" s="172"/>
      <c r="CS83" s="172"/>
      <c r="CT83" s="172"/>
      <c r="CU83" s="172"/>
      <c r="CV83" s="172"/>
      <c r="CW83" s="172"/>
      <c r="CX83" s="172"/>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172"/>
      <c r="EH83" s="172"/>
      <c r="EI83" s="172"/>
      <c r="EJ83" s="172"/>
      <c r="EK83" s="172"/>
      <c r="EL83" s="172"/>
      <c r="EM83" s="172"/>
      <c r="EN83" s="172"/>
      <c r="EO83" s="172"/>
      <c r="EP83" s="172"/>
      <c r="EQ83" s="172"/>
      <c r="ER83" s="172"/>
      <c r="ES83" s="172"/>
      <c r="ET83" s="172"/>
      <c r="EU83" s="172"/>
      <c r="EV83" s="172"/>
      <c r="EW83" s="172"/>
      <c r="EX83" s="172"/>
      <c r="EY83" s="172"/>
      <c r="EZ83" s="172"/>
      <c r="FA83" s="172"/>
      <c r="FB83" s="172"/>
      <c r="FC83" s="172"/>
      <c r="FD83" s="172"/>
      <c r="FE83" s="172"/>
      <c r="FF83" s="172"/>
    </row>
    <row r="84" spans="2:162" s="185" customFormat="1" x14ac:dyDescent="0.35">
      <c r="B84" s="186"/>
      <c r="C84" s="186"/>
      <c r="D84" s="186"/>
      <c r="E84" s="186"/>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c r="DO84" s="172"/>
      <c r="DP84" s="172"/>
      <c r="DQ84" s="172"/>
      <c r="DR84" s="172"/>
      <c r="DS84" s="172"/>
      <c r="DT84" s="172"/>
      <c r="DU84" s="172"/>
      <c r="DV84" s="172"/>
      <c r="DW84" s="172"/>
      <c r="DX84" s="172"/>
      <c r="DY84" s="172"/>
      <c r="DZ84" s="172"/>
      <c r="EA84" s="172"/>
      <c r="EB84" s="172"/>
      <c r="EC84" s="172"/>
      <c r="ED84" s="172"/>
      <c r="EE84" s="172"/>
      <c r="EF84" s="172"/>
      <c r="EG84" s="172"/>
      <c r="EH84" s="172"/>
      <c r="EI84" s="172"/>
      <c r="EJ84" s="172"/>
      <c r="EK84" s="172"/>
      <c r="EL84" s="172"/>
      <c r="EM84" s="172"/>
      <c r="EN84" s="172"/>
      <c r="EO84" s="172"/>
      <c r="EP84" s="172"/>
      <c r="EQ84" s="172"/>
      <c r="ER84" s="172"/>
      <c r="ES84" s="172"/>
      <c r="ET84" s="172"/>
      <c r="EU84" s="172"/>
      <c r="EV84" s="172"/>
      <c r="EW84" s="172"/>
      <c r="EX84" s="172"/>
      <c r="EY84" s="172"/>
      <c r="EZ84" s="172"/>
      <c r="FA84" s="172"/>
      <c r="FB84" s="172"/>
      <c r="FC84" s="172"/>
      <c r="FD84" s="172"/>
      <c r="FE84" s="172"/>
      <c r="FF84" s="172"/>
    </row>
    <row r="85" spans="2:162" s="185" customFormat="1" x14ac:dyDescent="0.35">
      <c r="B85" s="186"/>
      <c r="C85" s="186"/>
      <c r="D85" s="186"/>
      <c r="E85" s="186"/>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172"/>
      <c r="EH85" s="172"/>
      <c r="EI85" s="172"/>
      <c r="EJ85" s="172"/>
      <c r="EK85" s="172"/>
      <c r="EL85" s="172"/>
      <c r="EM85" s="172"/>
      <c r="EN85" s="172"/>
      <c r="EO85" s="172"/>
      <c r="EP85" s="172"/>
      <c r="EQ85" s="172"/>
      <c r="ER85" s="172"/>
      <c r="ES85" s="172"/>
      <c r="ET85" s="172"/>
      <c r="EU85" s="172"/>
      <c r="EV85" s="172"/>
      <c r="EW85" s="172"/>
      <c r="EX85" s="172"/>
      <c r="EY85" s="172"/>
      <c r="EZ85" s="172"/>
      <c r="FA85" s="172"/>
      <c r="FB85" s="172"/>
      <c r="FC85" s="172"/>
      <c r="FD85" s="172"/>
      <c r="FE85" s="172"/>
      <c r="FF85" s="172"/>
    </row>
    <row r="86" spans="2:162" s="185" customFormat="1" x14ac:dyDescent="0.35">
      <c r="B86" s="186"/>
      <c r="C86" s="186"/>
      <c r="D86" s="186"/>
      <c r="E86" s="186"/>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2"/>
      <c r="CN86" s="172"/>
      <c r="CO86" s="172"/>
      <c r="CP86" s="172"/>
      <c r="CQ86" s="172"/>
      <c r="CR86" s="172"/>
      <c r="CS86" s="172"/>
      <c r="CT86" s="172"/>
      <c r="CU86" s="172"/>
      <c r="CV86" s="172"/>
      <c r="CW86" s="172"/>
      <c r="CX86" s="172"/>
      <c r="CY86" s="172"/>
      <c r="CZ86" s="172"/>
      <c r="DA86" s="172"/>
      <c r="DB86" s="172"/>
      <c r="DC86" s="172"/>
      <c r="DD86" s="172"/>
      <c r="DE86" s="172"/>
      <c r="DF86" s="172"/>
      <c r="DG86" s="172"/>
      <c r="DH86" s="172"/>
      <c r="DI86" s="172"/>
      <c r="DJ86" s="172"/>
      <c r="DK86" s="172"/>
      <c r="DL86" s="172"/>
      <c r="DM86" s="172"/>
      <c r="DN86" s="172"/>
      <c r="DO86" s="172"/>
      <c r="DP86" s="172"/>
      <c r="DQ86" s="172"/>
      <c r="DR86" s="172"/>
      <c r="DS86" s="172"/>
      <c r="DT86" s="172"/>
      <c r="DU86" s="172"/>
      <c r="DV86" s="172"/>
      <c r="DW86" s="172"/>
      <c r="DX86" s="172"/>
      <c r="DY86" s="172"/>
      <c r="DZ86" s="172"/>
      <c r="EA86" s="172"/>
      <c r="EB86" s="172"/>
      <c r="EC86" s="172"/>
      <c r="ED86" s="172"/>
      <c r="EE86" s="172"/>
      <c r="EF86" s="172"/>
      <c r="EG86" s="172"/>
      <c r="EH86" s="172"/>
      <c r="EI86" s="172"/>
      <c r="EJ86" s="172"/>
      <c r="EK86" s="172"/>
      <c r="EL86" s="172"/>
      <c r="EM86" s="172"/>
      <c r="EN86" s="172"/>
      <c r="EO86" s="172"/>
      <c r="EP86" s="172"/>
      <c r="EQ86" s="172"/>
      <c r="ER86" s="172"/>
      <c r="ES86" s="172"/>
      <c r="ET86" s="172"/>
      <c r="EU86" s="172"/>
      <c r="EV86" s="172"/>
      <c r="EW86" s="172"/>
      <c r="EX86" s="172"/>
      <c r="EY86" s="172"/>
      <c r="EZ86" s="172"/>
      <c r="FA86" s="172"/>
      <c r="FB86" s="172"/>
      <c r="FC86" s="172"/>
      <c r="FD86" s="172"/>
      <c r="FE86" s="172"/>
      <c r="FF86" s="172"/>
    </row>
    <row r="87" spans="2:162" s="185" customFormat="1" x14ac:dyDescent="0.35">
      <c r="B87" s="186"/>
      <c r="C87" s="186"/>
      <c r="D87" s="186"/>
      <c r="E87" s="186"/>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c r="CG87" s="172"/>
      <c r="CH87" s="172"/>
      <c r="CI87" s="172"/>
      <c r="CJ87" s="172"/>
      <c r="CK87" s="172"/>
      <c r="CL87" s="172"/>
      <c r="CM87" s="172"/>
      <c r="CN87" s="172"/>
      <c r="CO87" s="172"/>
      <c r="CP87" s="172"/>
      <c r="CQ87" s="172"/>
      <c r="CR87" s="172"/>
      <c r="CS87" s="172"/>
      <c r="CT87" s="172"/>
      <c r="CU87" s="172"/>
      <c r="CV87" s="172"/>
      <c r="CW87" s="172"/>
      <c r="CX87" s="172"/>
      <c r="CY87" s="172"/>
      <c r="CZ87" s="172"/>
      <c r="DA87" s="172"/>
      <c r="DB87" s="172"/>
      <c r="DC87" s="172"/>
      <c r="DD87" s="172"/>
      <c r="DE87" s="172"/>
      <c r="DF87" s="172"/>
      <c r="DG87" s="172"/>
      <c r="DH87" s="172"/>
      <c r="DI87" s="172"/>
      <c r="DJ87" s="172"/>
      <c r="DK87" s="172"/>
      <c r="DL87" s="172"/>
      <c r="DM87" s="172"/>
      <c r="DN87" s="172"/>
      <c r="DO87" s="172"/>
      <c r="DP87" s="172"/>
      <c r="DQ87" s="172"/>
      <c r="DR87" s="172"/>
      <c r="DS87" s="172"/>
      <c r="DT87" s="172"/>
      <c r="DU87" s="172"/>
      <c r="DV87" s="172"/>
      <c r="DW87" s="172"/>
      <c r="DX87" s="172"/>
      <c r="DY87" s="172"/>
      <c r="DZ87" s="172"/>
      <c r="EA87" s="172"/>
      <c r="EB87" s="172"/>
      <c r="EC87" s="172"/>
      <c r="ED87" s="172"/>
      <c r="EE87" s="172"/>
      <c r="EF87" s="172"/>
      <c r="EG87" s="172"/>
      <c r="EH87" s="172"/>
      <c r="EI87" s="172"/>
      <c r="EJ87" s="172"/>
      <c r="EK87" s="172"/>
      <c r="EL87" s="172"/>
      <c r="EM87" s="172"/>
      <c r="EN87" s="172"/>
      <c r="EO87" s="172"/>
      <c r="EP87" s="172"/>
      <c r="EQ87" s="172"/>
      <c r="ER87" s="172"/>
      <c r="ES87" s="172"/>
      <c r="ET87" s="172"/>
      <c r="EU87" s="172"/>
      <c r="EV87" s="172"/>
      <c r="EW87" s="172"/>
      <c r="EX87" s="172"/>
      <c r="EY87" s="172"/>
      <c r="EZ87" s="172"/>
      <c r="FA87" s="172"/>
      <c r="FB87" s="172"/>
      <c r="FC87" s="172"/>
      <c r="FD87" s="172"/>
      <c r="FE87" s="172"/>
      <c r="FF87" s="172"/>
    </row>
    <row r="88" spans="2:162" s="185" customFormat="1" x14ac:dyDescent="0.35">
      <c r="B88" s="186"/>
      <c r="C88" s="186"/>
      <c r="D88" s="186"/>
      <c r="E88" s="186"/>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2"/>
      <c r="CN88" s="172"/>
      <c r="CO88" s="172"/>
      <c r="CP88" s="172"/>
      <c r="CQ88" s="172"/>
      <c r="CR88" s="172"/>
      <c r="CS88" s="172"/>
      <c r="CT88" s="172"/>
      <c r="CU88" s="172"/>
      <c r="CV88" s="172"/>
      <c r="CW88" s="172"/>
      <c r="CX88" s="172"/>
      <c r="CY88" s="172"/>
      <c r="CZ88" s="172"/>
      <c r="DA88" s="172"/>
      <c r="DB88" s="172"/>
      <c r="DC88" s="172"/>
      <c r="DD88" s="172"/>
      <c r="DE88" s="172"/>
      <c r="DF88" s="172"/>
      <c r="DG88" s="172"/>
      <c r="DH88" s="172"/>
      <c r="DI88" s="172"/>
      <c r="DJ88" s="172"/>
      <c r="DK88" s="172"/>
      <c r="DL88" s="172"/>
      <c r="DM88" s="172"/>
      <c r="DN88" s="172"/>
      <c r="DO88" s="172"/>
      <c r="DP88" s="172"/>
      <c r="DQ88" s="172"/>
      <c r="DR88" s="172"/>
      <c r="DS88" s="172"/>
      <c r="DT88" s="172"/>
      <c r="DU88" s="172"/>
      <c r="DV88" s="172"/>
      <c r="DW88" s="172"/>
      <c r="DX88" s="172"/>
      <c r="DY88" s="172"/>
      <c r="DZ88" s="172"/>
      <c r="EA88" s="172"/>
      <c r="EB88" s="172"/>
      <c r="EC88" s="172"/>
      <c r="ED88" s="172"/>
      <c r="EE88" s="172"/>
      <c r="EF88" s="172"/>
      <c r="EG88" s="172"/>
      <c r="EH88" s="172"/>
      <c r="EI88" s="172"/>
      <c r="EJ88" s="172"/>
      <c r="EK88" s="172"/>
      <c r="EL88" s="172"/>
      <c r="EM88" s="172"/>
      <c r="EN88" s="172"/>
      <c r="EO88" s="172"/>
      <c r="EP88" s="172"/>
      <c r="EQ88" s="172"/>
      <c r="ER88" s="172"/>
      <c r="ES88" s="172"/>
      <c r="ET88" s="172"/>
      <c r="EU88" s="172"/>
      <c r="EV88" s="172"/>
      <c r="EW88" s="172"/>
      <c r="EX88" s="172"/>
      <c r="EY88" s="172"/>
      <c r="EZ88" s="172"/>
      <c r="FA88" s="172"/>
      <c r="FB88" s="172"/>
      <c r="FC88" s="172"/>
      <c r="FD88" s="172"/>
      <c r="FE88" s="172"/>
      <c r="FF88" s="172"/>
    </row>
    <row r="89" spans="2:162" s="185" customFormat="1" x14ac:dyDescent="0.35">
      <c r="B89" s="187"/>
      <c r="C89" s="187"/>
      <c r="D89" s="187"/>
      <c r="E89" s="187"/>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72"/>
      <c r="CT89" s="172"/>
      <c r="CU89" s="172"/>
      <c r="CV89" s="172"/>
      <c r="CW89" s="172"/>
      <c r="CX89" s="172"/>
      <c r="CY89" s="172"/>
      <c r="CZ89" s="172"/>
      <c r="DA89" s="172"/>
      <c r="DB89" s="172"/>
      <c r="DC89" s="172"/>
      <c r="DD89" s="172"/>
      <c r="DE89" s="172"/>
      <c r="DF89" s="172"/>
      <c r="DG89" s="172"/>
      <c r="DH89" s="172"/>
      <c r="DI89" s="172"/>
      <c r="DJ89" s="172"/>
      <c r="DK89" s="172"/>
      <c r="DL89" s="172"/>
      <c r="DM89" s="172"/>
      <c r="DN89" s="172"/>
      <c r="DO89" s="172"/>
      <c r="DP89" s="172"/>
      <c r="DQ89" s="172"/>
      <c r="DR89" s="172"/>
      <c r="DS89" s="172"/>
      <c r="DT89" s="172"/>
      <c r="DU89" s="172"/>
      <c r="DV89" s="172"/>
      <c r="DW89" s="172"/>
      <c r="DX89" s="172"/>
      <c r="DY89" s="172"/>
      <c r="DZ89" s="172"/>
      <c r="EA89" s="172"/>
      <c r="EB89" s="172"/>
      <c r="EC89" s="172"/>
      <c r="ED89" s="172"/>
      <c r="EE89" s="172"/>
      <c r="EF89" s="172"/>
      <c r="EG89" s="172"/>
      <c r="EH89" s="172"/>
      <c r="EI89" s="172"/>
      <c r="EJ89" s="172"/>
      <c r="EK89" s="172"/>
      <c r="EL89" s="172"/>
      <c r="EM89" s="172"/>
      <c r="EN89" s="172"/>
      <c r="EO89" s="172"/>
      <c r="EP89" s="172"/>
      <c r="EQ89" s="172"/>
      <c r="ER89" s="172"/>
      <c r="ES89" s="172"/>
      <c r="ET89" s="172"/>
      <c r="EU89" s="172"/>
      <c r="EV89" s="172"/>
      <c r="EW89" s="172"/>
      <c r="EX89" s="172"/>
      <c r="EY89" s="172"/>
      <c r="EZ89" s="172"/>
      <c r="FA89" s="172"/>
      <c r="FB89" s="172"/>
      <c r="FC89" s="172"/>
      <c r="FD89" s="172"/>
      <c r="FE89" s="172"/>
      <c r="FF89" s="172"/>
    </row>
    <row r="90" spans="2:162" s="185" customFormat="1" x14ac:dyDescent="0.35">
      <c r="B90" s="186"/>
      <c r="C90" s="186"/>
      <c r="D90" s="186"/>
      <c r="E90" s="186"/>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2"/>
      <c r="CN90" s="172"/>
      <c r="CO90" s="172"/>
      <c r="CP90" s="172"/>
      <c r="CQ90" s="172"/>
      <c r="CR90" s="172"/>
      <c r="CS90" s="172"/>
      <c r="CT90" s="172"/>
      <c r="CU90" s="172"/>
      <c r="CV90" s="172"/>
      <c r="CW90" s="172"/>
      <c r="CX90" s="172"/>
      <c r="CY90" s="172"/>
      <c r="CZ90" s="172"/>
      <c r="DA90" s="172"/>
      <c r="DB90" s="172"/>
      <c r="DC90" s="172"/>
      <c r="DD90" s="172"/>
      <c r="DE90" s="172"/>
      <c r="DF90" s="172"/>
      <c r="DG90" s="172"/>
      <c r="DH90" s="172"/>
      <c r="DI90" s="172"/>
      <c r="DJ90" s="172"/>
      <c r="DK90" s="172"/>
      <c r="DL90" s="172"/>
      <c r="DM90" s="172"/>
      <c r="DN90" s="172"/>
      <c r="DO90" s="172"/>
      <c r="DP90" s="172"/>
      <c r="DQ90" s="172"/>
      <c r="DR90" s="172"/>
      <c r="DS90" s="172"/>
      <c r="DT90" s="172"/>
      <c r="DU90" s="172"/>
      <c r="DV90" s="172"/>
      <c r="DW90" s="172"/>
      <c r="DX90" s="172"/>
      <c r="DY90" s="172"/>
      <c r="DZ90" s="172"/>
      <c r="EA90" s="172"/>
      <c r="EB90" s="172"/>
      <c r="EC90" s="172"/>
      <c r="ED90" s="172"/>
      <c r="EE90" s="172"/>
      <c r="EF90" s="172"/>
      <c r="EG90" s="172"/>
      <c r="EH90" s="172"/>
      <c r="EI90" s="172"/>
      <c r="EJ90" s="172"/>
      <c r="EK90" s="172"/>
      <c r="EL90" s="172"/>
      <c r="EM90" s="172"/>
      <c r="EN90" s="172"/>
      <c r="EO90" s="172"/>
      <c r="EP90" s="172"/>
      <c r="EQ90" s="172"/>
      <c r="ER90" s="172"/>
      <c r="ES90" s="172"/>
      <c r="ET90" s="172"/>
      <c r="EU90" s="172"/>
      <c r="EV90" s="172"/>
      <c r="EW90" s="172"/>
      <c r="EX90" s="172"/>
      <c r="EY90" s="172"/>
      <c r="EZ90" s="172"/>
      <c r="FA90" s="172"/>
      <c r="FB90" s="172"/>
      <c r="FC90" s="172"/>
      <c r="FD90" s="172"/>
      <c r="FE90" s="172"/>
      <c r="FF90" s="172"/>
    </row>
    <row r="91" spans="2:162" s="185" customFormat="1" x14ac:dyDescent="0.35">
      <c r="B91" s="186"/>
      <c r="C91" s="186"/>
      <c r="D91" s="186"/>
      <c r="E91" s="186"/>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c r="CB91" s="172"/>
      <c r="CC91" s="172"/>
      <c r="CD91" s="172"/>
      <c r="CE91" s="172"/>
      <c r="CF91" s="172"/>
      <c r="CG91" s="172"/>
      <c r="CH91" s="172"/>
      <c r="CI91" s="172"/>
      <c r="CJ91" s="172"/>
      <c r="CK91" s="172"/>
      <c r="CL91" s="172"/>
      <c r="CM91" s="172"/>
      <c r="CN91" s="172"/>
      <c r="CO91" s="172"/>
      <c r="CP91" s="172"/>
      <c r="CQ91" s="172"/>
      <c r="CR91" s="172"/>
      <c r="CS91" s="172"/>
      <c r="CT91" s="172"/>
      <c r="CU91" s="172"/>
      <c r="CV91" s="172"/>
      <c r="CW91" s="172"/>
      <c r="CX91" s="172"/>
      <c r="CY91" s="172"/>
      <c r="CZ91" s="172"/>
      <c r="DA91" s="172"/>
      <c r="DB91" s="172"/>
      <c r="DC91" s="172"/>
      <c r="DD91" s="172"/>
      <c r="DE91" s="172"/>
      <c r="DF91" s="172"/>
      <c r="DG91" s="172"/>
      <c r="DH91" s="172"/>
      <c r="DI91" s="172"/>
      <c r="DJ91" s="172"/>
      <c r="DK91" s="172"/>
      <c r="DL91" s="172"/>
      <c r="DM91" s="172"/>
      <c r="DN91" s="172"/>
      <c r="DO91" s="172"/>
      <c r="DP91" s="172"/>
      <c r="DQ91" s="172"/>
      <c r="DR91" s="172"/>
      <c r="DS91" s="172"/>
      <c r="DT91" s="172"/>
      <c r="DU91" s="172"/>
      <c r="DV91" s="172"/>
      <c r="DW91" s="172"/>
      <c r="DX91" s="172"/>
      <c r="DY91" s="172"/>
      <c r="DZ91" s="172"/>
      <c r="EA91" s="172"/>
      <c r="EB91" s="172"/>
      <c r="EC91" s="172"/>
      <c r="ED91" s="172"/>
      <c r="EE91" s="172"/>
      <c r="EF91" s="172"/>
      <c r="EG91" s="172"/>
      <c r="EH91" s="172"/>
      <c r="EI91" s="172"/>
      <c r="EJ91" s="172"/>
      <c r="EK91" s="172"/>
      <c r="EL91" s="172"/>
      <c r="EM91" s="172"/>
      <c r="EN91" s="172"/>
      <c r="EO91" s="172"/>
      <c r="EP91" s="172"/>
      <c r="EQ91" s="172"/>
      <c r="ER91" s="172"/>
      <c r="ES91" s="172"/>
      <c r="ET91" s="172"/>
      <c r="EU91" s="172"/>
      <c r="EV91" s="172"/>
      <c r="EW91" s="172"/>
      <c r="EX91" s="172"/>
      <c r="EY91" s="172"/>
      <c r="EZ91" s="172"/>
      <c r="FA91" s="172"/>
      <c r="FB91" s="172"/>
      <c r="FC91" s="172"/>
      <c r="FD91" s="172"/>
      <c r="FE91" s="172"/>
      <c r="FF91" s="172"/>
    </row>
    <row r="92" spans="2:162" s="185" customFormat="1" x14ac:dyDescent="0.35">
      <c r="B92" s="186"/>
      <c r="C92" s="186"/>
      <c r="D92" s="186"/>
      <c r="E92" s="186"/>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2"/>
      <c r="CN92" s="172"/>
      <c r="CO92" s="172"/>
      <c r="CP92" s="172"/>
      <c r="CQ92" s="172"/>
      <c r="CR92" s="172"/>
      <c r="CS92" s="172"/>
      <c r="CT92" s="172"/>
      <c r="CU92" s="172"/>
      <c r="CV92" s="172"/>
      <c r="CW92" s="172"/>
      <c r="CX92" s="172"/>
      <c r="CY92" s="172"/>
      <c r="CZ92" s="172"/>
      <c r="DA92" s="172"/>
      <c r="DB92" s="172"/>
      <c r="DC92" s="172"/>
      <c r="DD92" s="172"/>
      <c r="DE92" s="172"/>
      <c r="DF92" s="172"/>
      <c r="DG92" s="172"/>
      <c r="DH92" s="172"/>
      <c r="DI92" s="172"/>
      <c r="DJ92" s="172"/>
      <c r="DK92" s="172"/>
      <c r="DL92" s="172"/>
      <c r="DM92" s="172"/>
      <c r="DN92" s="172"/>
      <c r="DO92" s="172"/>
      <c r="DP92" s="172"/>
      <c r="DQ92" s="172"/>
      <c r="DR92" s="172"/>
      <c r="DS92" s="172"/>
      <c r="DT92" s="172"/>
      <c r="DU92" s="172"/>
      <c r="DV92" s="172"/>
      <c r="DW92" s="172"/>
      <c r="DX92" s="172"/>
      <c r="DY92" s="172"/>
      <c r="DZ92" s="172"/>
      <c r="EA92" s="172"/>
      <c r="EB92" s="172"/>
      <c r="EC92" s="172"/>
      <c r="ED92" s="172"/>
      <c r="EE92" s="172"/>
      <c r="EF92" s="172"/>
      <c r="EG92" s="172"/>
      <c r="EH92" s="172"/>
      <c r="EI92" s="172"/>
      <c r="EJ92" s="172"/>
      <c r="EK92" s="172"/>
      <c r="EL92" s="172"/>
      <c r="EM92" s="172"/>
      <c r="EN92" s="172"/>
      <c r="EO92" s="172"/>
      <c r="EP92" s="172"/>
      <c r="EQ92" s="172"/>
      <c r="ER92" s="172"/>
      <c r="ES92" s="172"/>
      <c r="ET92" s="172"/>
      <c r="EU92" s="172"/>
      <c r="EV92" s="172"/>
      <c r="EW92" s="172"/>
      <c r="EX92" s="172"/>
      <c r="EY92" s="172"/>
      <c r="EZ92" s="172"/>
      <c r="FA92" s="172"/>
      <c r="FB92" s="172"/>
      <c r="FC92" s="172"/>
      <c r="FD92" s="172"/>
      <c r="FE92" s="172"/>
      <c r="FF92" s="172"/>
    </row>
    <row r="93" spans="2:162" s="185" customFormat="1" x14ac:dyDescent="0.35">
      <c r="B93" s="186"/>
      <c r="C93" s="186"/>
      <c r="D93" s="186"/>
      <c r="E93" s="186"/>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c r="CU93" s="172"/>
      <c r="CV93" s="172"/>
      <c r="CW93" s="172"/>
      <c r="CX93" s="172"/>
      <c r="CY93" s="172"/>
      <c r="CZ93" s="172"/>
      <c r="DA93" s="172"/>
      <c r="DB93" s="172"/>
      <c r="DC93" s="172"/>
      <c r="DD93" s="172"/>
      <c r="DE93" s="172"/>
      <c r="DF93" s="172"/>
      <c r="DG93" s="172"/>
      <c r="DH93" s="172"/>
      <c r="DI93" s="172"/>
      <c r="DJ93" s="172"/>
      <c r="DK93" s="172"/>
      <c r="DL93" s="172"/>
      <c r="DM93" s="172"/>
      <c r="DN93" s="172"/>
      <c r="DO93" s="172"/>
      <c r="DP93" s="172"/>
      <c r="DQ93" s="172"/>
      <c r="DR93" s="172"/>
      <c r="DS93" s="172"/>
      <c r="DT93" s="172"/>
      <c r="DU93" s="172"/>
      <c r="DV93" s="172"/>
      <c r="DW93" s="172"/>
      <c r="DX93" s="172"/>
      <c r="DY93" s="172"/>
      <c r="DZ93" s="172"/>
      <c r="EA93" s="172"/>
      <c r="EB93" s="172"/>
      <c r="EC93" s="172"/>
      <c r="ED93" s="172"/>
      <c r="EE93" s="172"/>
      <c r="EF93" s="172"/>
      <c r="EG93" s="172"/>
      <c r="EH93" s="172"/>
      <c r="EI93" s="172"/>
      <c r="EJ93" s="172"/>
      <c r="EK93" s="172"/>
      <c r="EL93" s="172"/>
      <c r="EM93" s="172"/>
      <c r="EN93" s="172"/>
      <c r="EO93" s="172"/>
      <c r="EP93" s="172"/>
      <c r="EQ93" s="172"/>
      <c r="ER93" s="172"/>
      <c r="ES93" s="172"/>
      <c r="ET93" s="172"/>
      <c r="EU93" s="172"/>
      <c r="EV93" s="172"/>
      <c r="EW93" s="172"/>
      <c r="EX93" s="172"/>
      <c r="EY93" s="172"/>
      <c r="EZ93" s="172"/>
      <c r="FA93" s="172"/>
      <c r="FB93" s="172"/>
      <c r="FC93" s="172"/>
      <c r="FD93" s="172"/>
      <c r="FE93" s="172"/>
      <c r="FF93" s="172"/>
    </row>
    <row r="94" spans="2:162" s="185" customFormat="1" x14ac:dyDescent="0.35">
      <c r="B94" s="186"/>
      <c r="C94" s="186"/>
      <c r="D94" s="186"/>
      <c r="E94" s="186"/>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c r="CU94" s="172"/>
      <c r="CV94" s="172"/>
      <c r="CW94" s="172"/>
      <c r="CX94" s="172"/>
      <c r="CY94" s="172"/>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72"/>
      <c r="EJ94" s="172"/>
      <c r="EK94" s="172"/>
      <c r="EL94" s="172"/>
      <c r="EM94" s="172"/>
      <c r="EN94" s="172"/>
      <c r="EO94" s="172"/>
      <c r="EP94" s="172"/>
      <c r="EQ94" s="172"/>
      <c r="ER94" s="172"/>
      <c r="ES94" s="172"/>
      <c r="ET94" s="172"/>
      <c r="EU94" s="172"/>
      <c r="EV94" s="172"/>
      <c r="EW94" s="172"/>
      <c r="EX94" s="172"/>
      <c r="EY94" s="172"/>
      <c r="EZ94" s="172"/>
      <c r="FA94" s="172"/>
      <c r="FB94" s="172"/>
      <c r="FC94" s="172"/>
      <c r="FD94" s="172"/>
      <c r="FE94" s="172"/>
      <c r="FF94" s="172"/>
    </row>
    <row r="95" spans="2:162" s="185" customFormat="1" x14ac:dyDescent="0.35">
      <c r="B95" s="186"/>
      <c r="C95" s="186"/>
      <c r="D95" s="186"/>
      <c r="E95" s="186"/>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2"/>
      <c r="DB95" s="172"/>
      <c r="DC95" s="172"/>
      <c r="DD95" s="172"/>
      <c r="DE95" s="172"/>
      <c r="DF95" s="172"/>
      <c r="DG95" s="172"/>
      <c r="DH95" s="172"/>
      <c r="DI95" s="172"/>
      <c r="DJ95" s="172"/>
      <c r="DK95" s="172"/>
      <c r="DL95" s="172"/>
      <c r="DM95" s="172"/>
      <c r="DN95" s="172"/>
      <c r="DO95" s="172"/>
      <c r="DP95" s="172"/>
      <c r="DQ95" s="172"/>
      <c r="DR95" s="172"/>
      <c r="DS95" s="172"/>
      <c r="DT95" s="172"/>
      <c r="DU95" s="172"/>
      <c r="DV95" s="172"/>
      <c r="DW95" s="172"/>
      <c r="DX95" s="172"/>
      <c r="DY95" s="172"/>
      <c r="DZ95" s="172"/>
      <c r="EA95" s="172"/>
      <c r="EB95" s="172"/>
      <c r="EC95" s="172"/>
      <c r="ED95" s="172"/>
      <c r="EE95" s="172"/>
      <c r="EF95" s="172"/>
      <c r="EG95" s="172"/>
      <c r="EH95" s="172"/>
      <c r="EI95" s="172"/>
      <c r="EJ95" s="172"/>
      <c r="EK95" s="172"/>
      <c r="EL95" s="172"/>
      <c r="EM95" s="172"/>
      <c r="EN95" s="172"/>
      <c r="EO95" s="172"/>
      <c r="EP95" s="172"/>
      <c r="EQ95" s="172"/>
      <c r="ER95" s="172"/>
      <c r="ES95" s="172"/>
      <c r="ET95" s="172"/>
      <c r="EU95" s="172"/>
      <c r="EV95" s="172"/>
      <c r="EW95" s="172"/>
      <c r="EX95" s="172"/>
      <c r="EY95" s="172"/>
      <c r="EZ95" s="172"/>
      <c r="FA95" s="172"/>
      <c r="FB95" s="172"/>
      <c r="FC95" s="172"/>
      <c r="FD95" s="172"/>
      <c r="FE95" s="172"/>
      <c r="FF95" s="172"/>
    </row>
    <row r="96" spans="2:162" s="185" customFormat="1" x14ac:dyDescent="0.35">
      <c r="B96" s="186"/>
      <c r="C96" s="186"/>
      <c r="D96" s="186"/>
      <c r="E96" s="186"/>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c r="CG96" s="172"/>
      <c r="CH96" s="172"/>
      <c r="CI96" s="172"/>
      <c r="CJ96" s="172"/>
      <c r="CK96" s="172"/>
      <c r="CL96" s="172"/>
      <c r="CM96" s="172"/>
      <c r="CN96" s="172"/>
      <c r="CO96" s="172"/>
      <c r="CP96" s="172"/>
      <c r="CQ96" s="172"/>
      <c r="CR96" s="172"/>
      <c r="CS96" s="172"/>
      <c r="CT96" s="172"/>
      <c r="CU96" s="172"/>
      <c r="CV96" s="172"/>
      <c r="CW96" s="172"/>
      <c r="CX96" s="172"/>
      <c r="CY96" s="172"/>
      <c r="CZ96" s="172"/>
      <c r="DA96" s="172"/>
      <c r="DB96" s="172"/>
      <c r="DC96" s="172"/>
      <c r="DD96" s="172"/>
      <c r="DE96" s="172"/>
      <c r="DF96" s="172"/>
      <c r="DG96" s="172"/>
      <c r="DH96" s="172"/>
      <c r="DI96" s="172"/>
      <c r="DJ96" s="172"/>
      <c r="DK96" s="172"/>
      <c r="DL96" s="172"/>
      <c r="DM96" s="172"/>
      <c r="DN96" s="172"/>
      <c r="DO96" s="172"/>
      <c r="DP96" s="172"/>
      <c r="DQ96" s="172"/>
      <c r="DR96" s="172"/>
      <c r="DS96" s="172"/>
      <c r="DT96" s="172"/>
      <c r="DU96" s="172"/>
      <c r="DV96" s="172"/>
      <c r="DW96" s="172"/>
      <c r="DX96" s="172"/>
      <c r="DY96" s="172"/>
      <c r="DZ96" s="172"/>
      <c r="EA96" s="172"/>
      <c r="EB96" s="172"/>
      <c r="EC96" s="172"/>
      <c r="ED96" s="172"/>
      <c r="EE96" s="172"/>
      <c r="EF96" s="172"/>
      <c r="EG96" s="172"/>
      <c r="EH96" s="172"/>
      <c r="EI96" s="172"/>
      <c r="EJ96" s="172"/>
      <c r="EK96" s="172"/>
      <c r="EL96" s="172"/>
      <c r="EM96" s="172"/>
      <c r="EN96" s="172"/>
      <c r="EO96" s="172"/>
      <c r="EP96" s="172"/>
      <c r="EQ96" s="172"/>
      <c r="ER96" s="172"/>
      <c r="ES96" s="172"/>
      <c r="ET96" s="172"/>
      <c r="EU96" s="172"/>
      <c r="EV96" s="172"/>
      <c r="EW96" s="172"/>
      <c r="EX96" s="172"/>
      <c r="EY96" s="172"/>
      <c r="EZ96" s="172"/>
      <c r="FA96" s="172"/>
      <c r="FB96" s="172"/>
      <c r="FC96" s="172"/>
      <c r="FD96" s="172"/>
      <c r="FE96" s="172"/>
      <c r="FF96" s="172"/>
    </row>
    <row r="97" spans="2:162" s="185" customFormat="1" x14ac:dyDescent="0.35">
      <c r="B97" s="188"/>
      <c r="C97" s="188"/>
      <c r="D97" s="188"/>
      <c r="E97" s="188"/>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172"/>
      <c r="BU97" s="172"/>
      <c r="BV97" s="172"/>
      <c r="BW97" s="172"/>
      <c r="BX97" s="172"/>
      <c r="BY97" s="172"/>
      <c r="BZ97" s="172"/>
      <c r="CA97" s="172"/>
      <c r="CB97" s="172"/>
      <c r="CC97" s="172"/>
      <c r="CD97" s="172"/>
      <c r="CE97" s="172"/>
      <c r="CF97" s="172"/>
      <c r="CG97" s="172"/>
      <c r="CH97" s="172"/>
      <c r="CI97" s="172"/>
      <c r="CJ97" s="172"/>
      <c r="CK97" s="172"/>
      <c r="CL97" s="172"/>
      <c r="CM97" s="172"/>
      <c r="CN97" s="172"/>
      <c r="CO97" s="172"/>
      <c r="CP97" s="172"/>
      <c r="CQ97" s="172"/>
      <c r="CR97" s="172"/>
      <c r="CS97" s="172"/>
      <c r="CT97" s="172"/>
      <c r="CU97" s="172"/>
      <c r="CV97" s="172"/>
      <c r="CW97" s="172"/>
      <c r="CX97" s="172"/>
      <c r="CY97" s="172"/>
      <c r="CZ97" s="172"/>
      <c r="DA97" s="172"/>
      <c r="DB97" s="172"/>
      <c r="DC97" s="172"/>
      <c r="DD97" s="172"/>
      <c r="DE97" s="172"/>
      <c r="DF97" s="172"/>
      <c r="DG97" s="172"/>
      <c r="DH97" s="172"/>
      <c r="DI97" s="172"/>
      <c r="DJ97" s="172"/>
      <c r="DK97" s="172"/>
      <c r="DL97" s="172"/>
      <c r="DM97" s="172"/>
      <c r="DN97" s="172"/>
      <c r="DO97" s="172"/>
      <c r="DP97" s="172"/>
      <c r="DQ97" s="172"/>
      <c r="DR97" s="172"/>
      <c r="DS97" s="172"/>
      <c r="DT97" s="172"/>
      <c r="DU97" s="172"/>
      <c r="DV97" s="172"/>
      <c r="DW97" s="172"/>
      <c r="DX97" s="172"/>
      <c r="DY97" s="172"/>
      <c r="DZ97" s="172"/>
      <c r="EA97" s="172"/>
      <c r="EB97" s="172"/>
      <c r="EC97" s="172"/>
      <c r="ED97" s="172"/>
      <c r="EE97" s="172"/>
      <c r="EF97" s="172"/>
      <c r="EG97" s="172"/>
      <c r="EH97" s="172"/>
      <c r="EI97" s="172"/>
      <c r="EJ97" s="172"/>
      <c r="EK97" s="172"/>
      <c r="EL97" s="172"/>
      <c r="EM97" s="172"/>
      <c r="EN97" s="172"/>
      <c r="EO97" s="172"/>
      <c r="EP97" s="172"/>
      <c r="EQ97" s="172"/>
      <c r="ER97" s="172"/>
      <c r="ES97" s="172"/>
      <c r="ET97" s="172"/>
      <c r="EU97" s="172"/>
      <c r="EV97" s="172"/>
      <c r="EW97" s="172"/>
      <c r="EX97" s="172"/>
      <c r="EY97" s="172"/>
      <c r="EZ97" s="172"/>
      <c r="FA97" s="172"/>
      <c r="FB97" s="172"/>
      <c r="FC97" s="172"/>
      <c r="FD97" s="172"/>
      <c r="FE97" s="172"/>
      <c r="FF97" s="172"/>
    </row>
    <row r="98" spans="2:162" s="185" customFormat="1" x14ac:dyDescent="0.35">
      <c r="B98" s="188"/>
      <c r="C98" s="188"/>
      <c r="D98" s="188"/>
      <c r="E98" s="188"/>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172"/>
      <c r="BY98" s="172"/>
      <c r="BZ98" s="172"/>
      <c r="CA98" s="172"/>
      <c r="CB98" s="172"/>
      <c r="CC98" s="172"/>
      <c r="CD98" s="172"/>
      <c r="CE98" s="172"/>
      <c r="CF98" s="172"/>
      <c r="CG98" s="172"/>
      <c r="CH98" s="172"/>
      <c r="CI98" s="172"/>
      <c r="CJ98" s="172"/>
      <c r="CK98" s="172"/>
      <c r="CL98" s="172"/>
      <c r="CM98" s="172"/>
      <c r="CN98" s="172"/>
      <c r="CO98" s="172"/>
      <c r="CP98" s="172"/>
      <c r="CQ98" s="172"/>
      <c r="CR98" s="172"/>
      <c r="CS98" s="172"/>
      <c r="CT98" s="172"/>
      <c r="CU98" s="172"/>
      <c r="CV98" s="172"/>
      <c r="CW98" s="172"/>
      <c r="CX98" s="172"/>
      <c r="CY98" s="172"/>
      <c r="CZ98" s="172"/>
      <c r="DA98" s="172"/>
      <c r="DB98" s="172"/>
      <c r="DC98" s="172"/>
      <c r="DD98" s="172"/>
      <c r="DE98" s="172"/>
      <c r="DF98" s="172"/>
      <c r="DG98" s="172"/>
      <c r="DH98" s="172"/>
      <c r="DI98" s="172"/>
      <c r="DJ98" s="172"/>
      <c r="DK98" s="172"/>
      <c r="DL98" s="172"/>
      <c r="DM98" s="172"/>
      <c r="DN98" s="172"/>
      <c r="DO98" s="172"/>
      <c r="DP98" s="172"/>
      <c r="DQ98" s="172"/>
      <c r="DR98" s="172"/>
      <c r="DS98" s="172"/>
      <c r="DT98" s="172"/>
      <c r="DU98" s="172"/>
      <c r="DV98" s="172"/>
      <c r="DW98" s="172"/>
      <c r="DX98" s="172"/>
      <c r="DY98" s="172"/>
      <c r="DZ98" s="172"/>
      <c r="EA98" s="172"/>
      <c r="EB98" s="172"/>
      <c r="EC98" s="172"/>
      <c r="ED98" s="172"/>
      <c r="EE98" s="172"/>
      <c r="EF98" s="172"/>
      <c r="EG98" s="172"/>
      <c r="EH98" s="172"/>
      <c r="EI98" s="172"/>
      <c r="EJ98" s="172"/>
      <c r="EK98" s="172"/>
      <c r="EL98" s="172"/>
      <c r="EM98" s="172"/>
      <c r="EN98" s="172"/>
      <c r="EO98" s="172"/>
      <c r="EP98" s="172"/>
      <c r="EQ98" s="172"/>
      <c r="ER98" s="172"/>
      <c r="ES98" s="172"/>
      <c r="ET98" s="172"/>
      <c r="EU98" s="172"/>
      <c r="EV98" s="172"/>
      <c r="EW98" s="172"/>
      <c r="EX98" s="172"/>
      <c r="EY98" s="172"/>
      <c r="EZ98" s="172"/>
      <c r="FA98" s="172"/>
      <c r="FB98" s="172"/>
      <c r="FC98" s="172"/>
      <c r="FD98" s="172"/>
      <c r="FE98" s="172"/>
      <c r="FF98" s="172"/>
    </row>
    <row r="99" spans="2:162" s="185" customFormat="1" x14ac:dyDescent="0.35">
      <c r="B99" s="187"/>
      <c r="C99" s="187"/>
      <c r="D99" s="187"/>
      <c r="E99" s="187"/>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c r="CT99" s="172"/>
      <c r="CU99" s="172"/>
      <c r="CV99" s="172"/>
      <c r="CW99" s="172"/>
      <c r="CX99" s="172"/>
      <c r="CY99" s="172"/>
      <c r="CZ99" s="172"/>
      <c r="DA99" s="172"/>
      <c r="DB99" s="172"/>
      <c r="DC99" s="172"/>
      <c r="DD99" s="172"/>
      <c r="DE99" s="172"/>
      <c r="DF99" s="172"/>
      <c r="DG99" s="172"/>
      <c r="DH99" s="172"/>
      <c r="DI99" s="172"/>
      <c r="DJ99" s="172"/>
      <c r="DK99" s="172"/>
      <c r="DL99" s="172"/>
      <c r="DM99" s="172"/>
      <c r="DN99" s="172"/>
      <c r="DO99" s="172"/>
      <c r="DP99" s="172"/>
      <c r="DQ99" s="172"/>
      <c r="DR99" s="172"/>
      <c r="DS99" s="172"/>
      <c r="DT99" s="172"/>
      <c r="DU99" s="172"/>
      <c r="DV99" s="172"/>
      <c r="DW99" s="172"/>
      <c r="DX99" s="172"/>
      <c r="DY99" s="172"/>
      <c r="DZ99" s="172"/>
      <c r="EA99" s="172"/>
      <c r="EB99" s="172"/>
      <c r="EC99" s="172"/>
      <c r="ED99" s="172"/>
      <c r="EE99" s="172"/>
      <c r="EF99" s="172"/>
      <c r="EG99" s="172"/>
      <c r="EH99" s="172"/>
      <c r="EI99" s="172"/>
      <c r="EJ99" s="172"/>
      <c r="EK99" s="172"/>
      <c r="EL99" s="172"/>
      <c r="EM99" s="172"/>
      <c r="EN99" s="172"/>
      <c r="EO99" s="172"/>
      <c r="EP99" s="172"/>
      <c r="EQ99" s="172"/>
      <c r="ER99" s="172"/>
      <c r="ES99" s="172"/>
      <c r="ET99" s="172"/>
      <c r="EU99" s="172"/>
      <c r="EV99" s="172"/>
      <c r="EW99" s="172"/>
      <c r="EX99" s="172"/>
      <c r="EY99" s="172"/>
      <c r="EZ99" s="172"/>
      <c r="FA99" s="172"/>
      <c r="FB99" s="172"/>
      <c r="FC99" s="172"/>
      <c r="FD99" s="172"/>
      <c r="FE99" s="172"/>
      <c r="FF99" s="172"/>
    </row>
    <row r="100" spans="2:162" s="185" customFormat="1" x14ac:dyDescent="0.35">
      <c r="B100" s="187"/>
      <c r="C100" s="187"/>
      <c r="D100" s="187"/>
      <c r="E100" s="187"/>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c r="CT100" s="172"/>
      <c r="CU100" s="172"/>
      <c r="CV100" s="172"/>
      <c r="CW100" s="172"/>
      <c r="CX100" s="172"/>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2"/>
      <c r="DT100" s="172"/>
      <c r="DU100" s="172"/>
      <c r="DV100" s="172"/>
      <c r="DW100" s="172"/>
      <c r="DX100" s="172"/>
      <c r="DY100" s="172"/>
      <c r="DZ100" s="172"/>
      <c r="EA100" s="172"/>
      <c r="EB100" s="172"/>
      <c r="EC100" s="172"/>
      <c r="ED100" s="172"/>
      <c r="EE100" s="172"/>
      <c r="EF100" s="172"/>
      <c r="EG100" s="172"/>
      <c r="EH100" s="172"/>
      <c r="EI100" s="172"/>
      <c r="EJ100" s="172"/>
      <c r="EK100" s="172"/>
      <c r="EL100" s="172"/>
      <c r="EM100" s="172"/>
      <c r="EN100" s="172"/>
      <c r="EO100" s="172"/>
      <c r="EP100" s="172"/>
      <c r="EQ100" s="172"/>
      <c r="ER100" s="172"/>
      <c r="ES100" s="172"/>
      <c r="ET100" s="172"/>
      <c r="EU100" s="172"/>
      <c r="EV100" s="172"/>
      <c r="EW100" s="172"/>
      <c r="EX100" s="172"/>
      <c r="EY100" s="172"/>
      <c r="EZ100" s="172"/>
      <c r="FA100" s="172"/>
      <c r="FB100" s="172"/>
      <c r="FC100" s="172"/>
      <c r="FD100" s="172"/>
      <c r="FE100" s="172"/>
      <c r="FF100" s="172"/>
    </row>
    <row r="101" spans="2:162" s="185" customFormat="1" x14ac:dyDescent="0.35">
      <c r="B101" s="186"/>
      <c r="C101" s="186"/>
      <c r="D101" s="186"/>
      <c r="E101" s="186"/>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2"/>
      <c r="CF101" s="172"/>
      <c r="CG101" s="172"/>
      <c r="CH101" s="172"/>
      <c r="CI101" s="172"/>
      <c r="CJ101" s="172"/>
      <c r="CK101" s="172"/>
      <c r="CL101" s="172"/>
      <c r="CM101" s="172"/>
      <c r="CN101" s="172"/>
      <c r="CO101" s="172"/>
      <c r="CP101" s="172"/>
      <c r="CQ101" s="172"/>
      <c r="CR101" s="172"/>
      <c r="CS101" s="172"/>
      <c r="CT101" s="172"/>
      <c r="CU101" s="172"/>
      <c r="CV101" s="172"/>
      <c r="CW101" s="172"/>
      <c r="CX101" s="172"/>
      <c r="CY101" s="172"/>
      <c r="CZ101" s="172"/>
      <c r="DA101" s="172"/>
      <c r="DB101" s="172"/>
      <c r="DC101" s="172"/>
      <c r="DD101" s="172"/>
      <c r="DE101" s="172"/>
      <c r="DF101" s="172"/>
      <c r="DG101" s="172"/>
      <c r="DH101" s="172"/>
      <c r="DI101" s="172"/>
      <c r="DJ101" s="172"/>
      <c r="DK101" s="172"/>
      <c r="DL101" s="172"/>
      <c r="DM101" s="172"/>
      <c r="DN101" s="172"/>
      <c r="DO101" s="172"/>
      <c r="DP101" s="172"/>
      <c r="DQ101" s="172"/>
      <c r="DR101" s="172"/>
      <c r="DS101" s="172"/>
      <c r="DT101" s="172"/>
      <c r="DU101" s="172"/>
      <c r="DV101" s="172"/>
      <c r="DW101" s="172"/>
      <c r="DX101" s="172"/>
      <c r="DY101" s="172"/>
      <c r="DZ101" s="172"/>
      <c r="EA101" s="172"/>
      <c r="EB101" s="172"/>
      <c r="EC101" s="172"/>
      <c r="ED101" s="172"/>
      <c r="EE101" s="172"/>
      <c r="EF101" s="172"/>
      <c r="EG101" s="172"/>
      <c r="EH101" s="172"/>
      <c r="EI101" s="172"/>
      <c r="EJ101" s="172"/>
      <c r="EK101" s="172"/>
      <c r="EL101" s="172"/>
      <c r="EM101" s="172"/>
      <c r="EN101" s="172"/>
      <c r="EO101" s="172"/>
      <c r="EP101" s="172"/>
      <c r="EQ101" s="172"/>
      <c r="ER101" s="172"/>
      <c r="ES101" s="172"/>
      <c r="ET101" s="172"/>
      <c r="EU101" s="172"/>
      <c r="EV101" s="172"/>
      <c r="EW101" s="172"/>
      <c r="EX101" s="172"/>
      <c r="EY101" s="172"/>
      <c r="EZ101" s="172"/>
      <c r="FA101" s="172"/>
      <c r="FB101" s="172"/>
      <c r="FC101" s="172"/>
      <c r="FD101" s="172"/>
      <c r="FE101" s="172"/>
      <c r="FF101" s="172"/>
    </row>
    <row r="102" spans="2:162" s="185" customFormat="1" x14ac:dyDescent="0.35">
      <c r="B102" s="186"/>
      <c r="C102" s="186"/>
      <c r="D102" s="186"/>
      <c r="E102" s="186"/>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2"/>
      <c r="BX102" s="172"/>
      <c r="BY102" s="172"/>
      <c r="BZ102" s="172"/>
      <c r="CA102" s="172"/>
      <c r="CB102" s="172"/>
      <c r="CC102" s="172"/>
      <c r="CD102" s="172"/>
      <c r="CE102" s="172"/>
      <c r="CF102" s="172"/>
      <c r="CG102" s="172"/>
      <c r="CH102" s="172"/>
      <c r="CI102" s="172"/>
      <c r="CJ102" s="172"/>
      <c r="CK102" s="172"/>
      <c r="CL102" s="172"/>
      <c r="CM102" s="172"/>
      <c r="CN102" s="172"/>
      <c r="CO102" s="172"/>
      <c r="CP102" s="172"/>
      <c r="CQ102" s="172"/>
      <c r="CR102" s="172"/>
      <c r="CS102" s="172"/>
      <c r="CT102" s="172"/>
      <c r="CU102" s="172"/>
      <c r="CV102" s="172"/>
      <c r="CW102" s="172"/>
      <c r="CX102" s="172"/>
      <c r="CY102" s="172"/>
      <c r="CZ102" s="172"/>
      <c r="DA102" s="172"/>
      <c r="DB102" s="172"/>
      <c r="DC102" s="172"/>
      <c r="DD102" s="172"/>
      <c r="DE102" s="172"/>
      <c r="DF102" s="172"/>
      <c r="DG102" s="172"/>
      <c r="DH102" s="172"/>
      <c r="DI102" s="172"/>
      <c r="DJ102" s="172"/>
      <c r="DK102" s="172"/>
      <c r="DL102" s="172"/>
      <c r="DM102" s="172"/>
      <c r="DN102" s="172"/>
      <c r="DO102" s="172"/>
      <c r="DP102" s="172"/>
      <c r="DQ102" s="172"/>
      <c r="DR102" s="172"/>
      <c r="DS102" s="172"/>
      <c r="DT102" s="172"/>
      <c r="DU102" s="172"/>
      <c r="DV102" s="172"/>
      <c r="DW102" s="172"/>
      <c r="DX102" s="172"/>
      <c r="DY102" s="172"/>
      <c r="DZ102" s="172"/>
      <c r="EA102" s="172"/>
      <c r="EB102" s="172"/>
      <c r="EC102" s="172"/>
      <c r="ED102" s="172"/>
      <c r="EE102" s="172"/>
      <c r="EF102" s="172"/>
      <c r="EG102" s="172"/>
      <c r="EH102" s="172"/>
      <c r="EI102" s="172"/>
      <c r="EJ102" s="172"/>
      <c r="EK102" s="172"/>
      <c r="EL102" s="172"/>
      <c r="EM102" s="172"/>
      <c r="EN102" s="172"/>
      <c r="EO102" s="172"/>
      <c r="EP102" s="172"/>
      <c r="EQ102" s="172"/>
      <c r="ER102" s="172"/>
      <c r="ES102" s="172"/>
      <c r="ET102" s="172"/>
      <c r="EU102" s="172"/>
      <c r="EV102" s="172"/>
      <c r="EW102" s="172"/>
      <c r="EX102" s="172"/>
      <c r="EY102" s="172"/>
      <c r="EZ102" s="172"/>
      <c r="FA102" s="172"/>
      <c r="FB102" s="172"/>
      <c r="FC102" s="172"/>
      <c r="FD102" s="172"/>
      <c r="FE102" s="172"/>
      <c r="FF102" s="172"/>
    </row>
    <row r="103" spans="2:162" s="185" customFormat="1" x14ac:dyDescent="0.35">
      <c r="B103" s="187"/>
      <c r="C103" s="187"/>
      <c r="D103" s="187"/>
      <c r="E103" s="187"/>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c r="CT103" s="172"/>
      <c r="CU103" s="172"/>
      <c r="CV103" s="172"/>
      <c r="CW103" s="172"/>
      <c r="CX103" s="172"/>
      <c r="CY103" s="172"/>
      <c r="CZ103" s="172"/>
      <c r="DA103" s="172"/>
      <c r="DB103" s="172"/>
      <c r="DC103" s="172"/>
      <c r="DD103" s="172"/>
      <c r="DE103" s="172"/>
      <c r="DF103" s="172"/>
      <c r="DG103" s="172"/>
      <c r="DH103" s="172"/>
      <c r="DI103" s="172"/>
      <c r="DJ103" s="172"/>
      <c r="DK103" s="172"/>
      <c r="DL103" s="172"/>
      <c r="DM103" s="172"/>
      <c r="DN103" s="172"/>
      <c r="DO103" s="172"/>
      <c r="DP103" s="172"/>
      <c r="DQ103" s="172"/>
      <c r="DR103" s="172"/>
      <c r="DS103" s="172"/>
      <c r="DT103" s="172"/>
      <c r="DU103" s="172"/>
      <c r="DV103" s="172"/>
      <c r="DW103" s="172"/>
      <c r="DX103" s="172"/>
      <c r="DY103" s="172"/>
      <c r="DZ103" s="172"/>
      <c r="EA103" s="172"/>
      <c r="EB103" s="172"/>
      <c r="EC103" s="172"/>
      <c r="ED103" s="172"/>
      <c r="EE103" s="172"/>
      <c r="EF103" s="172"/>
      <c r="EG103" s="172"/>
      <c r="EH103" s="172"/>
      <c r="EI103" s="172"/>
      <c r="EJ103" s="172"/>
      <c r="EK103" s="172"/>
      <c r="EL103" s="172"/>
      <c r="EM103" s="172"/>
      <c r="EN103" s="172"/>
      <c r="EO103" s="172"/>
      <c r="EP103" s="172"/>
      <c r="EQ103" s="172"/>
      <c r="ER103" s="172"/>
      <c r="ES103" s="172"/>
      <c r="ET103" s="172"/>
      <c r="EU103" s="172"/>
      <c r="EV103" s="172"/>
      <c r="EW103" s="172"/>
      <c r="EX103" s="172"/>
      <c r="EY103" s="172"/>
      <c r="EZ103" s="172"/>
      <c r="FA103" s="172"/>
      <c r="FB103" s="172"/>
      <c r="FC103" s="172"/>
      <c r="FD103" s="172"/>
      <c r="FE103" s="172"/>
      <c r="FF103" s="172"/>
    </row>
    <row r="104" spans="2:162" s="185" customFormat="1" x14ac:dyDescent="0.35">
      <c r="B104" s="186"/>
      <c r="C104" s="186"/>
      <c r="D104" s="186"/>
      <c r="E104" s="186"/>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c r="CO104" s="172"/>
      <c r="CP104" s="172"/>
      <c r="CQ104" s="172"/>
      <c r="CR104" s="172"/>
      <c r="CS104" s="172"/>
      <c r="CT104" s="172"/>
      <c r="CU104" s="172"/>
      <c r="CV104" s="172"/>
      <c r="CW104" s="172"/>
      <c r="CX104" s="172"/>
      <c r="CY104" s="172"/>
      <c r="CZ104" s="172"/>
      <c r="DA104" s="172"/>
      <c r="DB104" s="172"/>
      <c r="DC104" s="172"/>
      <c r="DD104" s="172"/>
      <c r="DE104" s="172"/>
      <c r="DF104" s="172"/>
      <c r="DG104" s="172"/>
      <c r="DH104" s="172"/>
      <c r="DI104" s="172"/>
      <c r="DJ104" s="172"/>
      <c r="DK104" s="172"/>
      <c r="DL104" s="172"/>
      <c r="DM104" s="172"/>
      <c r="DN104" s="172"/>
      <c r="DO104" s="172"/>
      <c r="DP104" s="172"/>
      <c r="DQ104" s="172"/>
      <c r="DR104" s="172"/>
      <c r="DS104" s="172"/>
      <c r="DT104" s="172"/>
      <c r="DU104" s="172"/>
      <c r="DV104" s="172"/>
      <c r="DW104" s="172"/>
      <c r="DX104" s="172"/>
      <c r="DY104" s="172"/>
      <c r="DZ104" s="172"/>
      <c r="EA104" s="172"/>
      <c r="EB104" s="172"/>
      <c r="EC104" s="172"/>
      <c r="ED104" s="172"/>
      <c r="EE104" s="172"/>
      <c r="EF104" s="172"/>
      <c r="EG104" s="172"/>
      <c r="EH104" s="172"/>
      <c r="EI104" s="172"/>
      <c r="EJ104" s="172"/>
      <c r="EK104" s="172"/>
      <c r="EL104" s="172"/>
      <c r="EM104" s="172"/>
      <c r="EN104" s="172"/>
      <c r="EO104" s="172"/>
      <c r="EP104" s="172"/>
      <c r="EQ104" s="172"/>
      <c r="ER104" s="172"/>
      <c r="ES104" s="172"/>
      <c r="ET104" s="172"/>
      <c r="EU104" s="172"/>
      <c r="EV104" s="172"/>
      <c r="EW104" s="172"/>
      <c r="EX104" s="172"/>
      <c r="EY104" s="172"/>
      <c r="EZ104" s="172"/>
      <c r="FA104" s="172"/>
      <c r="FB104" s="172"/>
      <c r="FC104" s="172"/>
      <c r="FD104" s="172"/>
      <c r="FE104" s="172"/>
      <c r="FF104" s="172"/>
    </row>
    <row r="105" spans="2:162" s="185" customFormat="1" x14ac:dyDescent="0.35">
      <c r="B105" s="186"/>
      <c r="C105" s="186"/>
      <c r="D105" s="186"/>
      <c r="E105" s="186"/>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c r="CB105" s="172"/>
      <c r="CC105" s="172"/>
      <c r="CD105" s="172"/>
      <c r="CE105" s="172"/>
      <c r="CF105" s="172"/>
      <c r="CG105" s="172"/>
      <c r="CH105" s="172"/>
      <c r="CI105" s="172"/>
      <c r="CJ105" s="172"/>
      <c r="CK105" s="172"/>
      <c r="CL105" s="172"/>
      <c r="CM105" s="172"/>
      <c r="CN105" s="172"/>
      <c r="CO105" s="172"/>
      <c r="CP105" s="172"/>
      <c r="CQ105" s="172"/>
      <c r="CR105" s="172"/>
      <c r="CS105" s="172"/>
      <c r="CT105" s="172"/>
      <c r="CU105" s="172"/>
      <c r="CV105" s="172"/>
      <c r="CW105" s="172"/>
      <c r="CX105" s="172"/>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2"/>
      <c r="DT105" s="172"/>
      <c r="DU105" s="172"/>
      <c r="DV105" s="172"/>
      <c r="DW105" s="172"/>
      <c r="DX105" s="172"/>
      <c r="DY105" s="172"/>
      <c r="DZ105" s="172"/>
      <c r="EA105" s="172"/>
      <c r="EB105" s="172"/>
      <c r="EC105" s="172"/>
      <c r="ED105" s="172"/>
      <c r="EE105" s="172"/>
      <c r="EF105" s="172"/>
      <c r="EG105" s="172"/>
      <c r="EH105" s="172"/>
      <c r="EI105" s="172"/>
      <c r="EJ105" s="172"/>
      <c r="EK105" s="172"/>
      <c r="EL105" s="172"/>
      <c r="EM105" s="172"/>
      <c r="EN105" s="172"/>
      <c r="EO105" s="172"/>
      <c r="EP105" s="172"/>
      <c r="EQ105" s="172"/>
      <c r="ER105" s="172"/>
      <c r="ES105" s="172"/>
      <c r="ET105" s="172"/>
      <c r="EU105" s="172"/>
      <c r="EV105" s="172"/>
      <c r="EW105" s="172"/>
      <c r="EX105" s="172"/>
      <c r="EY105" s="172"/>
      <c r="EZ105" s="172"/>
      <c r="FA105" s="172"/>
      <c r="FB105" s="172"/>
      <c r="FC105" s="172"/>
      <c r="FD105" s="172"/>
      <c r="FE105" s="172"/>
      <c r="FF105" s="172"/>
    </row>
    <row r="106" spans="2:162" s="185" customFormat="1" x14ac:dyDescent="0.35">
      <c r="B106" s="186"/>
      <c r="C106" s="186"/>
      <c r="D106" s="186"/>
      <c r="E106" s="186"/>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172"/>
      <c r="BY106" s="172"/>
      <c r="BZ106" s="172"/>
      <c r="CA106" s="172"/>
      <c r="CB106" s="172"/>
      <c r="CC106" s="172"/>
      <c r="CD106" s="172"/>
      <c r="CE106" s="172"/>
      <c r="CF106" s="172"/>
      <c r="CG106" s="172"/>
      <c r="CH106" s="172"/>
      <c r="CI106" s="172"/>
      <c r="CJ106" s="172"/>
      <c r="CK106" s="172"/>
      <c r="CL106" s="172"/>
      <c r="CM106" s="172"/>
      <c r="CN106" s="172"/>
      <c r="CO106" s="172"/>
      <c r="CP106" s="172"/>
      <c r="CQ106" s="172"/>
      <c r="CR106" s="172"/>
      <c r="CS106" s="172"/>
      <c r="CT106" s="172"/>
      <c r="CU106" s="172"/>
      <c r="CV106" s="172"/>
      <c r="CW106" s="172"/>
      <c r="CX106" s="172"/>
      <c r="CY106" s="172"/>
      <c r="CZ106" s="172"/>
      <c r="DA106" s="172"/>
      <c r="DB106" s="172"/>
      <c r="DC106" s="172"/>
      <c r="DD106" s="172"/>
      <c r="DE106" s="172"/>
      <c r="DF106" s="172"/>
      <c r="DG106" s="172"/>
      <c r="DH106" s="172"/>
      <c r="DI106" s="172"/>
      <c r="DJ106" s="172"/>
      <c r="DK106" s="172"/>
      <c r="DL106" s="172"/>
      <c r="DM106" s="172"/>
      <c r="DN106" s="172"/>
      <c r="DO106" s="172"/>
      <c r="DP106" s="172"/>
      <c r="DQ106" s="172"/>
      <c r="DR106" s="172"/>
      <c r="DS106" s="172"/>
      <c r="DT106" s="172"/>
      <c r="DU106" s="172"/>
      <c r="DV106" s="172"/>
      <c r="DW106" s="172"/>
      <c r="DX106" s="172"/>
      <c r="DY106" s="172"/>
      <c r="DZ106" s="172"/>
      <c r="EA106" s="172"/>
      <c r="EB106" s="172"/>
      <c r="EC106" s="172"/>
      <c r="ED106" s="172"/>
      <c r="EE106" s="172"/>
      <c r="EF106" s="172"/>
      <c r="EG106" s="172"/>
      <c r="EH106" s="172"/>
      <c r="EI106" s="172"/>
      <c r="EJ106" s="172"/>
      <c r="EK106" s="172"/>
      <c r="EL106" s="172"/>
      <c r="EM106" s="172"/>
      <c r="EN106" s="172"/>
      <c r="EO106" s="172"/>
      <c r="EP106" s="172"/>
      <c r="EQ106" s="172"/>
      <c r="ER106" s="172"/>
      <c r="ES106" s="172"/>
      <c r="ET106" s="172"/>
      <c r="EU106" s="172"/>
      <c r="EV106" s="172"/>
      <c r="EW106" s="172"/>
      <c r="EX106" s="172"/>
      <c r="EY106" s="172"/>
      <c r="EZ106" s="172"/>
      <c r="FA106" s="172"/>
      <c r="FB106" s="172"/>
      <c r="FC106" s="172"/>
      <c r="FD106" s="172"/>
      <c r="FE106" s="172"/>
      <c r="FF106" s="172"/>
    </row>
    <row r="107" spans="2:162" s="185" customFormat="1" x14ac:dyDescent="0.35">
      <c r="B107" s="186"/>
      <c r="C107" s="186"/>
      <c r="D107" s="186"/>
      <c r="E107" s="186"/>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c r="CG107" s="172"/>
      <c r="CH107" s="172"/>
      <c r="CI107" s="172"/>
      <c r="CJ107" s="172"/>
      <c r="CK107" s="172"/>
      <c r="CL107" s="172"/>
      <c r="CM107" s="172"/>
      <c r="CN107" s="172"/>
      <c r="CO107" s="172"/>
      <c r="CP107" s="172"/>
      <c r="CQ107" s="172"/>
      <c r="CR107" s="172"/>
      <c r="CS107" s="172"/>
      <c r="CT107" s="172"/>
      <c r="CU107" s="172"/>
      <c r="CV107" s="172"/>
      <c r="CW107" s="172"/>
      <c r="CX107" s="172"/>
      <c r="CY107" s="172"/>
      <c r="CZ107" s="172"/>
      <c r="DA107" s="172"/>
      <c r="DB107" s="172"/>
      <c r="DC107" s="172"/>
      <c r="DD107" s="172"/>
      <c r="DE107" s="172"/>
      <c r="DF107" s="172"/>
      <c r="DG107" s="172"/>
      <c r="DH107" s="172"/>
      <c r="DI107" s="172"/>
      <c r="DJ107" s="172"/>
      <c r="DK107" s="172"/>
      <c r="DL107" s="172"/>
      <c r="DM107" s="172"/>
      <c r="DN107" s="172"/>
      <c r="DO107" s="172"/>
      <c r="DP107" s="172"/>
      <c r="DQ107" s="172"/>
      <c r="DR107" s="172"/>
      <c r="DS107" s="172"/>
      <c r="DT107" s="172"/>
      <c r="DU107" s="172"/>
      <c r="DV107" s="172"/>
      <c r="DW107" s="172"/>
      <c r="DX107" s="172"/>
      <c r="DY107" s="172"/>
      <c r="DZ107" s="172"/>
      <c r="EA107" s="172"/>
      <c r="EB107" s="172"/>
      <c r="EC107" s="172"/>
      <c r="ED107" s="172"/>
      <c r="EE107" s="172"/>
      <c r="EF107" s="172"/>
      <c r="EG107" s="172"/>
      <c r="EH107" s="172"/>
      <c r="EI107" s="172"/>
      <c r="EJ107" s="172"/>
      <c r="EK107" s="172"/>
      <c r="EL107" s="172"/>
      <c r="EM107" s="172"/>
      <c r="EN107" s="172"/>
      <c r="EO107" s="172"/>
      <c r="EP107" s="172"/>
      <c r="EQ107" s="172"/>
      <c r="ER107" s="172"/>
      <c r="ES107" s="172"/>
      <c r="ET107" s="172"/>
      <c r="EU107" s="172"/>
      <c r="EV107" s="172"/>
      <c r="EW107" s="172"/>
      <c r="EX107" s="172"/>
      <c r="EY107" s="172"/>
      <c r="EZ107" s="172"/>
      <c r="FA107" s="172"/>
      <c r="FB107" s="172"/>
      <c r="FC107" s="172"/>
      <c r="FD107" s="172"/>
      <c r="FE107" s="172"/>
      <c r="FF107" s="172"/>
    </row>
    <row r="108" spans="2:162" s="185" customFormat="1" x14ac:dyDescent="0.35">
      <c r="B108" s="186"/>
      <c r="C108" s="186"/>
      <c r="D108" s="186"/>
      <c r="E108" s="186"/>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c r="BY108" s="172"/>
      <c r="BZ108" s="172"/>
      <c r="CA108" s="172"/>
      <c r="CB108" s="172"/>
      <c r="CC108" s="172"/>
      <c r="CD108" s="172"/>
      <c r="CE108" s="172"/>
      <c r="CF108" s="172"/>
      <c r="CG108" s="172"/>
      <c r="CH108" s="172"/>
      <c r="CI108" s="172"/>
      <c r="CJ108" s="172"/>
      <c r="CK108" s="172"/>
      <c r="CL108" s="172"/>
      <c r="CM108" s="172"/>
      <c r="CN108" s="172"/>
      <c r="CO108" s="172"/>
      <c r="CP108" s="172"/>
      <c r="CQ108" s="172"/>
      <c r="CR108" s="172"/>
      <c r="CS108" s="172"/>
      <c r="CT108" s="172"/>
      <c r="CU108" s="172"/>
      <c r="CV108" s="172"/>
      <c r="CW108" s="172"/>
      <c r="CX108" s="172"/>
      <c r="CY108" s="172"/>
      <c r="CZ108" s="172"/>
      <c r="DA108" s="172"/>
      <c r="DB108" s="172"/>
      <c r="DC108" s="172"/>
      <c r="DD108" s="172"/>
      <c r="DE108" s="172"/>
      <c r="DF108" s="172"/>
      <c r="DG108" s="172"/>
      <c r="DH108" s="172"/>
      <c r="DI108" s="172"/>
      <c r="DJ108" s="172"/>
      <c r="DK108" s="172"/>
      <c r="DL108" s="172"/>
      <c r="DM108" s="172"/>
      <c r="DN108" s="172"/>
      <c r="DO108" s="172"/>
      <c r="DP108" s="172"/>
      <c r="DQ108" s="172"/>
      <c r="DR108" s="172"/>
      <c r="DS108" s="172"/>
      <c r="DT108" s="172"/>
      <c r="DU108" s="172"/>
      <c r="DV108" s="172"/>
      <c r="DW108" s="172"/>
      <c r="DX108" s="172"/>
      <c r="DY108" s="172"/>
      <c r="DZ108" s="172"/>
      <c r="EA108" s="172"/>
      <c r="EB108" s="172"/>
      <c r="EC108" s="172"/>
      <c r="ED108" s="172"/>
      <c r="EE108" s="172"/>
      <c r="EF108" s="172"/>
      <c r="EG108" s="172"/>
      <c r="EH108" s="172"/>
      <c r="EI108" s="172"/>
      <c r="EJ108" s="172"/>
      <c r="EK108" s="172"/>
      <c r="EL108" s="172"/>
      <c r="EM108" s="172"/>
      <c r="EN108" s="172"/>
      <c r="EO108" s="172"/>
      <c r="EP108" s="172"/>
      <c r="EQ108" s="172"/>
      <c r="ER108" s="172"/>
      <c r="ES108" s="172"/>
      <c r="ET108" s="172"/>
      <c r="EU108" s="172"/>
      <c r="EV108" s="172"/>
      <c r="EW108" s="172"/>
      <c r="EX108" s="172"/>
      <c r="EY108" s="172"/>
      <c r="EZ108" s="172"/>
      <c r="FA108" s="172"/>
      <c r="FB108" s="172"/>
      <c r="FC108" s="172"/>
      <c r="FD108" s="172"/>
      <c r="FE108" s="172"/>
      <c r="FF108" s="172"/>
    </row>
    <row r="109" spans="2:162" s="185" customFormat="1" x14ac:dyDescent="0.35">
      <c r="B109" s="314"/>
      <c r="C109" s="314"/>
      <c r="D109" s="314"/>
      <c r="E109" s="314"/>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BY109" s="172"/>
      <c r="BZ109" s="172"/>
      <c r="CA109" s="172"/>
      <c r="CB109" s="172"/>
      <c r="CC109" s="172"/>
      <c r="CD109" s="172"/>
      <c r="CE109" s="172"/>
      <c r="CF109" s="172"/>
      <c r="CG109" s="172"/>
      <c r="CH109" s="172"/>
      <c r="CI109" s="172"/>
      <c r="CJ109" s="172"/>
      <c r="CK109" s="172"/>
      <c r="CL109" s="172"/>
      <c r="CM109" s="172"/>
      <c r="CN109" s="172"/>
      <c r="CO109" s="172"/>
      <c r="CP109" s="172"/>
      <c r="CQ109" s="172"/>
      <c r="CR109" s="172"/>
      <c r="CS109" s="172"/>
      <c r="CT109" s="172"/>
      <c r="CU109" s="172"/>
      <c r="CV109" s="172"/>
      <c r="CW109" s="172"/>
      <c r="CX109" s="172"/>
      <c r="CY109" s="172"/>
      <c r="CZ109" s="172"/>
      <c r="DA109" s="172"/>
      <c r="DB109" s="172"/>
      <c r="DC109" s="172"/>
      <c r="DD109" s="172"/>
      <c r="DE109" s="172"/>
      <c r="DF109" s="172"/>
      <c r="DG109" s="172"/>
      <c r="DH109" s="172"/>
      <c r="DI109" s="172"/>
      <c r="DJ109" s="172"/>
      <c r="DK109" s="172"/>
      <c r="DL109" s="172"/>
      <c r="DM109" s="172"/>
      <c r="DN109" s="172"/>
      <c r="DO109" s="172"/>
      <c r="DP109" s="172"/>
      <c r="DQ109" s="172"/>
      <c r="DR109" s="172"/>
      <c r="DS109" s="172"/>
      <c r="DT109" s="172"/>
      <c r="DU109" s="172"/>
      <c r="DV109" s="172"/>
      <c r="DW109" s="172"/>
      <c r="DX109" s="172"/>
      <c r="DY109" s="172"/>
      <c r="DZ109" s="172"/>
      <c r="EA109" s="172"/>
      <c r="EB109" s="172"/>
      <c r="EC109" s="172"/>
      <c r="ED109" s="172"/>
      <c r="EE109" s="172"/>
      <c r="EF109" s="172"/>
      <c r="EG109" s="172"/>
      <c r="EH109" s="172"/>
      <c r="EI109" s="172"/>
      <c r="EJ109" s="172"/>
      <c r="EK109" s="172"/>
      <c r="EL109" s="172"/>
      <c r="EM109" s="172"/>
      <c r="EN109" s="172"/>
      <c r="EO109" s="172"/>
      <c r="EP109" s="172"/>
      <c r="EQ109" s="172"/>
      <c r="ER109" s="172"/>
      <c r="ES109" s="172"/>
      <c r="ET109" s="172"/>
      <c r="EU109" s="172"/>
      <c r="EV109" s="172"/>
      <c r="EW109" s="172"/>
      <c r="EX109" s="172"/>
      <c r="EY109" s="172"/>
      <c r="EZ109" s="172"/>
      <c r="FA109" s="172"/>
      <c r="FB109" s="172"/>
      <c r="FC109" s="172"/>
      <c r="FD109" s="172"/>
      <c r="FE109" s="172"/>
      <c r="FF109" s="172"/>
    </row>
    <row r="110" spans="2:162" s="185" customFormat="1" x14ac:dyDescent="0.35">
      <c r="B110" s="186"/>
      <c r="C110" s="186"/>
      <c r="D110" s="186"/>
      <c r="E110" s="186"/>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c r="BY110" s="172"/>
      <c r="BZ110" s="172"/>
      <c r="CA110" s="172"/>
      <c r="CB110" s="172"/>
      <c r="CC110" s="172"/>
      <c r="CD110" s="172"/>
      <c r="CE110" s="172"/>
      <c r="CF110" s="172"/>
      <c r="CG110" s="172"/>
      <c r="CH110" s="172"/>
      <c r="CI110" s="172"/>
      <c r="CJ110" s="172"/>
      <c r="CK110" s="172"/>
      <c r="CL110" s="172"/>
      <c r="CM110" s="172"/>
      <c r="CN110" s="172"/>
      <c r="CO110" s="172"/>
      <c r="CP110" s="172"/>
      <c r="CQ110" s="172"/>
      <c r="CR110" s="172"/>
      <c r="CS110" s="172"/>
      <c r="CT110" s="172"/>
      <c r="CU110" s="172"/>
      <c r="CV110" s="172"/>
      <c r="CW110" s="172"/>
      <c r="CX110" s="172"/>
      <c r="CY110" s="172"/>
      <c r="CZ110" s="172"/>
      <c r="DA110" s="172"/>
      <c r="DB110" s="172"/>
      <c r="DC110" s="172"/>
      <c r="DD110" s="172"/>
      <c r="DE110" s="172"/>
      <c r="DF110" s="172"/>
      <c r="DG110" s="172"/>
      <c r="DH110" s="172"/>
      <c r="DI110" s="172"/>
      <c r="DJ110" s="172"/>
      <c r="DK110" s="172"/>
      <c r="DL110" s="172"/>
      <c r="DM110" s="172"/>
      <c r="DN110" s="172"/>
      <c r="DO110" s="172"/>
      <c r="DP110" s="172"/>
      <c r="DQ110" s="172"/>
      <c r="DR110" s="172"/>
      <c r="DS110" s="172"/>
      <c r="DT110" s="172"/>
      <c r="DU110" s="172"/>
      <c r="DV110" s="172"/>
      <c r="DW110" s="172"/>
      <c r="DX110" s="172"/>
      <c r="DY110" s="172"/>
      <c r="DZ110" s="172"/>
      <c r="EA110" s="172"/>
      <c r="EB110" s="172"/>
      <c r="EC110" s="172"/>
      <c r="ED110" s="172"/>
      <c r="EE110" s="172"/>
      <c r="EF110" s="172"/>
      <c r="EG110" s="172"/>
      <c r="EH110" s="172"/>
      <c r="EI110" s="172"/>
      <c r="EJ110" s="172"/>
      <c r="EK110" s="172"/>
      <c r="EL110" s="172"/>
      <c r="EM110" s="172"/>
      <c r="EN110" s="172"/>
      <c r="EO110" s="172"/>
      <c r="EP110" s="172"/>
      <c r="EQ110" s="172"/>
      <c r="ER110" s="172"/>
      <c r="ES110" s="172"/>
      <c r="ET110" s="172"/>
      <c r="EU110" s="172"/>
      <c r="EV110" s="172"/>
      <c r="EW110" s="172"/>
      <c r="EX110" s="172"/>
      <c r="EY110" s="172"/>
      <c r="EZ110" s="172"/>
      <c r="FA110" s="172"/>
      <c r="FB110" s="172"/>
      <c r="FC110" s="172"/>
      <c r="FD110" s="172"/>
      <c r="FE110" s="172"/>
      <c r="FF110" s="172"/>
    </row>
    <row r="111" spans="2:162" s="185" customFormat="1" x14ac:dyDescent="0.35">
      <c r="B111" s="186"/>
      <c r="C111" s="186"/>
      <c r="D111" s="186"/>
      <c r="E111" s="186"/>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BY111" s="172"/>
      <c r="BZ111" s="172"/>
      <c r="CA111" s="172"/>
      <c r="CB111" s="172"/>
      <c r="CC111" s="172"/>
      <c r="CD111" s="172"/>
      <c r="CE111" s="172"/>
      <c r="CF111" s="172"/>
      <c r="CG111" s="172"/>
      <c r="CH111" s="172"/>
      <c r="CI111" s="172"/>
      <c r="CJ111" s="172"/>
      <c r="CK111" s="172"/>
      <c r="CL111" s="172"/>
      <c r="CM111" s="172"/>
      <c r="CN111" s="172"/>
      <c r="CO111" s="172"/>
      <c r="CP111" s="172"/>
      <c r="CQ111" s="172"/>
      <c r="CR111" s="172"/>
      <c r="CS111" s="172"/>
      <c r="CT111" s="172"/>
      <c r="CU111" s="172"/>
      <c r="CV111" s="172"/>
      <c r="CW111" s="172"/>
      <c r="CX111" s="172"/>
      <c r="CY111" s="172"/>
      <c r="CZ111" s="172"/>
      <c r="DA111" s="172"/>
      <c r="DB111" s="172"/>
      <c r="DC111" s="172"/>
      <c r="DD111" s="172"/>
      <c r="DE111" s="172"/>
      <c r="DF111" s="172"/>
      <c r="DG111" s="172"/>
      <c r="DH111" s="172"/>
      <c r="DI111" s="172"/>
      <c r="DJ111" s="172"/>
      <c r="DK111" s="172"/>
      <c r="DL111" s="172"/>
      <c r="DM111" s="172"/>
      <c r="DN111" s="172"/>
      <c r="DO111" s="172"/>
      <c r="DP111" s="172"/>
      <c r="DQ111" s="172"/>
      <c r="DR111" s="172"/>
      <c r="DS111" s="172"/>
      <c r="DT111" s="172"/>
      <c r="DU111" s="172"/>
      <c r="DV111" s="172"/>
      <c r="DW111" s="172"/>
      <c r="DX111" s="172"/>
      <c r="DY111" s="172"/>
      <c r="DZ111" s="172"/>
      <c r="EA111" s="172"/>
      <c r="EB111" s="172"/>
      <c r="EC111" s="172"/>
      <c r="ED111" s="172"/>
      <c r="EE111" s="172"/>
      <c r="EF111" s="172"/>
      <c r="EG111" s="172"/>
      <c r="EH111" s="172"/>
      <c r="EI111" s="172"/>
      <c r="EJ111" s="172"/>
      <c r="EK111" s="172"/>
      <c r="EL111" s="172"/>
      <c r="EM111" s="172"/>
      <c r="EN111" s="172"/>
      <c r="EO111" s="172"/>
      <c r="EP111" s="172"/>
      <c r="EQ111" s="172"/>
      <c r="ER111" s="172"/>
      <c r="ES111" s="172"/>
      <c r="ET111" s="172"/>
      <c r="EU111" s="172"/>
      <c r="EV111" s="172"/>
      <c r="EW111" s="172"/>
      <c r="EX111" s="172"/>
      <c r="EY111" s="172"/>
      <c r="EZ111" s="172"/>
      <c r="FA111" s="172"/>
      <c r="FB111" s="172"/>
      <c r="FC111" s="172"/>
      <c r="FD111" s="172"/>
      <c r="FE111" s="172"/>
      <c r="FF111" s="172"/>
    </row>
    <row r="112" spans="2:162" s="185" customFormat="1" x14ac:dyDescent="0.35">
      <c r="B112" s="186"/>
      <c r="C112" s="186"/>
      <c r="D112" s="186"/>
      <c r="E112" s="186"/>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c r="DY112" s="172"/>
      <c r="DZ112" s="172"/>
      <c r="EA112" s="172"/>
      <c r="EB112" s="172"/>
      <c r="EC112" s="172"/>
      <c r="ED112" s="172"/>
      <c r="EE112" s="172"/>
      <c r="EF112" s="172"/>
      <c r="EG112" s="172"/>
      <c r="EH112" s="172"/>
      <c r="EI112" s="172"/>
      <c r="EJ112" s="172"/>
      <c r="EK112" s="172"/>
      <c r="EL112" s="172"/>
      <c r="EM112" s="172"/>
      <c r="EN112" s="172"/>
      <c r="EO112" s="172"/>
      <c r="EP112" s="172"/>
      <c r="EQ112" s="172"/>
      <c r="ER112" s="172"/>
      <c r="ES112" s="172"/>
      <c r="ET112" s="172"/>
      <c r="EU112" s="172"/>
      <c r="EV112" s="172"/>
      <c r="EW112" s="172"/>
      <c r="EX112" s="172"/>
      <c r="EY112" s="172"/>
      <c r="EZ112" s="172"/>
      <c r="FA112" s="172"/>
      <c r="FB112" s="172"/>
      <c r="FC112" s="172"/>
      <c r="FD112" s="172"/>
      <c r="FE112" s="172"/>
      <c r="FF112" s="172"/>
    </row>
    <row r="113" spans="2:162" s="185" customFormat="1" x14ac:dyDescent="0.35">
      <c r="B113" s="186"/>
      <c r="C113" s="186"/>
      <c r="D113" s="186"/>
      <c r="E113" s="186"/>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BY113" s="172"/>
      <c r="BZ113" s="172"/>
      <c r="CA113" s="172"/>
      <c r="CB113" s="172"/>
      <c r="CC113" s="172"/>
      <c r="CD113" s="172"/>
      <c r="CE113" s="172"/>
      <c r="CF113" s="172"/>
      <c r="CG113" s="172"/>
      <c r="CH113" s="172"/>
      <c r="CI113" s="172"/>
      <c r="CJ113" s="172"/>
      <c r="CK113" s="172"/>
      <c r="CL113" s="172"/>
      <c r="CM113" s="172"/>
      <c r="CN113" s="172"/>
      <c r="CO113" s="172"/>
      <c r="CP113" s="172"/>
      <c r="CQ113" s="172"/>
      <c r="CR113" s="172"/>
      <c r="CS113" s="172"/>
      <c r="CT113" s="172"/>
      <c r="CU113" s="172"/>
      <c r="CV113" s="172"/>
      <c r="CW113" s="172"/>
      <c r="CX113" s="172"/>
      <c r="CY113" s="172"/>
      <c r="CZ113" s="172"/>
      <c r="DA113" s="172"/>
      <c r="DB113" s="172"/>
      <c r="DC113" s="172"/>
      <c r="DD113" s="172"/>
      <c r="DE113" s="172"/>
      <c r="DF113" s="172"/>
      <c r="DG113" s="172"/>
      <c r="DH113" s="172"/>
      <c r="DI113" s="172"/>
      <c r="DJ113" s="172"/>
      <c r="DK113" s="172"/>
      <c r="DL113" s="172"/>
      <c r="DM113" s="172"/>
      <c r="DN113" s="172"/>
      <c r="DO113" s="172"/>
      <c r="DP113" s="172"/>
      <c r="DQ113" s="172"/>
      <c r="DR113" s="172"/>
      <c r="DS113" s="172"/>
      <c r="DT113" s="172"/>
      <c r="DU113" s="172"/>
      <c r="DV113" s="172"/>
      <c r="DW113" s="172"/>
      <c r="DX113" s="172"/>
      <c r="DY113" s="172"/>
      <c r="DZ113" s="172"/>
      <c r="EA113" s="172"/>
      <c r="EB113" s="172"/>
      <c r="EC113" s="172"/>
      <c r="ED113" s="172"/>
      <c r="EE113" s="172"/>
      <c r="EF113" s="172"/>
      <c r="EG113" s="172"/>
      <c r="EH113" s="172"/>
      <c r="EI113" s="172"/>
      <c r="EJ113" s="172"/>
      <c r="EK113" s="172"/>
      <c r="EL113" s="172"/>
      <c r="EM113" s="172"/>
      <c r="EN113" s="172"/>
      <c r="EO113" s="172"/>
      <c r="EP113" s="172"/>
      <c r="EQ113" s="172"/>
      <c r="ER113" s="172"/>
      <c r="ES113" s="172"/>
      <c r="ET113" s="172"/>
      <c r="EU113" s="172"/>
      <c r="EV113" s="172"/>
      <c r="EW113" s="172"/>
      <c r="EX113" s="172"/>
      <c r="EY113" s="172"/>
      <c r="EZ113" s="172"/>
      <c r="FA113" s="172"/>
      <c r="FB113" s="172"/>
      <c r="FC113" s="172"/>
      <c r="FD113" s="172"/>
      <c r="FE113" s="172"/>
      <c r="FF113" s="172"/>
    </row>
    <row r="114" spans="2:162" s="185" customFormat="1" x14ac:dyDescent="0.35">
      <c r="B114" s="188"/>
      <c r="C114" s="188"/>
      <c r="D114" s="188"/>
      <c r="E114" s="188"/>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c r="CB114" s="172"/>
      <c r="CC114" s="172"/>
      <c r="CD114" s="172"/>
      <c r="CE114" s="172"/>
      <c r="CF114" s="172"/>
      <c r="CG114" s="172"/>
      <c r="CH114" s="172"/>
      <c r="CI114" s="172"/>
      <c r="CJ114" s="172"/>
      <c r="CK114" s="172"/>
      <c r="CL114" s="172"/>
      <c r="CM114" s="172"/>
      <c r="CN114" s="172"/>
      <c r="CO114" s="172"/>
      <c r="CP114" s="172"/>
      <c r="CQ114" s="172"/>
      <c r="CR114" s="172"/>
      <c r="CS114" s="172"/>
      <c r="CT114" s="172"/>
      <c r="CU114" s="172"/>
      <c r="CV114" s="172"/>
      <c r="CW114" s="172"/>
      <c r="CX114" s="172"/>
      <c r="CY114" s="172"/>
      <c r="CZ114" s="172"/>
      <c r="DA114" s="172"/>
      <c r="DB114" s="172"/>
      <c r="DC114" s="172"/>
      <c r="DD114" s="172"/>
      <c r="DE114" s="172"/>
      <c r="DF114" s="172"/>
      <c r="DG114" s="172"/>
      <c r="DH114" s="172"/>
      <c r="DI114" s="172"/>
      <c r="DJ114" s="172"/>
      <c r="DK114" s="172"/>
      <c r="DL114" s="172"/>
      <c r="DM114" s="172"/>
      <c r="DN114" s="172"/>
      <c r="DO114" s="172"/>
      <c r="DP114" s="172"/>
      <c r="DQ114" s="172"/>
      <c r="DR114" s="172"/>
      <c r="DS114" s="172"/>
      <c r="DT114" s="172"/>
      <c r="DU114" s="172"/>
      <c r="DV114" s="172"/>
      <c r="DW114" s="172"/>
      <c r="DX114" s="172"/>
      <c r="DY114" s="172"/>
      <c r="DZ114" s="172"/>
      <c r="EA114" s="172"/>
      <c r="EB114" s="172"/>
      <c r="EC114" s="172"/>
      <c r="ED114" s="172"/>
      <c r="EE114" s="172"/>
      <c r="EF114" s="172"/>
      <c r="EG114" s="172"/>
      <c r="EH114" s="172"/>
      <c r="EI114" s="172"/>
      <c r="EJ114" s="172"/>
      <c r="EK114" s="172"/>
      <c r="EL114" s="172"/>
      <c r="EM114" s="172"/>
      <c r="EN114" s="172"/>
      <c r="EO114" s="172"/>
      <c r="EP114" s="172"/>
      <c r="EQ114" s="172"/>
      <c r="ER114" s="172"/>
      <c r="ES114" s="172"/>
      <c r="ET114" s="172"/>
      <c r="EU114" s="172"/>
      <c r="EV114" s="172"/>
      <c r="EW114" s="172"/>
      <c r="EX114" s="172"/>
      <c r="EY114" s="172"/>
      <c r="EZ114" s="172"/>
      <c r="FA114" s="172"/>
      <c r="FB114" s="172"/>
      <c r="FC114" s="172"/>
      <c r="FD114" s="172"/>
      <c r="FE114" s="172"/>
      <c r="FF114" s="172"/>
    </row>
    <row r="115" spans="2:162" s="185" customFormat="1" x14ac:dyDescent="0.35">
      <c r="B115" s="186"/>
      <c r="C115" s="186"/>
      <c r="D115" s="186"/>
      <c r="E115" s="186"/>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c r="BY115" s="172"/>
      <c r="BZ115" s="172"/>
      <c r="CA115" s="172"/>
      <c r="CB115" s="172"/>
      <c r="CC115" s="172"/>
      <c r="CD115" s="172"/>
      <c r="CE115" s="172"/>
      <c r="CF115" s="172"/>
      <c r="CG115" s="172"/>
      <c r="CH115" s="172"/>
      <c r="CI115" s="172"/>
      <c r="CJ115" s="172"/>
      <c r="CK115" s="172"/>
      <c r="CL115" s="172"/>
      <c r="CM115" s="172"/>
      <c r="CN115" s="172"/>
      <c r="CO115" s="172"/>
      <c r="CP115" s="172"/>
      <c r="CQ115" s="172"/>
      <c r="CR115" s="172"/>
      <c r="CS115" s="172"/>
      <c r="CT115" s="172"/>
      <c r="CU115" s="172"/>
      <c r="CV115" s="172"/>
      <c r="CW115" s="172"/>
      <c r="CX115" s="172"/>
      <c r="CY115" s="172"/>
      <c r="CZ115" s="172"/>
      <c r="DA115" s="172"/>
      <c r="DB115" s="172"/>
      <c r="DC115" s="172"/>
      <c r="DD115" s="172"/>
      <c r="DE115" s="172"/>
      <c r="DF115" s="172"/>
      <c r="DG115" s="172"/>
      <c r="DH115" s="172"/>
      <c r="DI115" s="172"/>
      <c r="DJ115" s="172"/>
      <c r="DK115" s="172"/>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72"/>
      <c r="EL115" s="172"/>
      <c r="EM115" s="172"/>
      <c r="EN115" s="172"/>
      <c r="EO115" s="172"/>
      <c r="EP115" s="172"/>
      <c r="EQ115" s="172"/>
      <c r="ER115" s="172"/>
      <c r="ES115" s="172"/>
      <c r="ET115" s="172"/>
      <c r="EU115" s="172"/>
      <c r="EV115" s="172"/>
      <c r="EW115" s="172"/>
      <c r="EX115" s="172"/>
      <c r="EY115" s="172"/>
      <c r="EZ115" s="172"/>
      <c r="FA115" s="172"/>
      <c r="FB115" s="172"/>
      <c r="FC115" s="172"/>
      <c r="FD115" s="172"/>
      <c r="FE115" s="172"/>
      <c r="FF115" s="172"/>
    </row>
    <row r="116" spans="2:162" s="185" customFormat="1" x14ac:dyDescent="0.35">
      <c r="B116" s="187"/>
      <c r="C116" s="187"/>
      <c r="D116" s="187"/>
      <c r="E116" s="187"/>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c r="CT116" s="172"/>
      <c r="CU116" s="172"/>
      <c r="CV116" s="172"/>
      <c r="CW116" s="172"/>
      <c r="CX116" s="172"/>
      <c r="CY116" s="172"/>
      <c r="CZ116" s="172"/>
      <c r="DA116" s="172"/>
      <c r="DB116" s="172"/>
      <c r="DC116" s="172"/>
      <c r="DD116" s="172"/>
      <c r="DE116" s="172"/>
      <c r="DF116" s="172"/>
      <c r="DG116" s="172"/>
      <c r="DH116" s="172"/>
      <c r="DI116" s="172"/>
      <c r="DJ116" s="172"/>
      <c r="DK116" s="172"/>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72"/>
      <c r="EL116" s="172"/>
      <c r="EM116" s="172"/>
      <c r="EN116" s="172"/>
      <c r="EO116" s="172"/>
      <c r="EP116" s="172"/>
      <c r="EQ116" s="172"/>
      <c r="ER116" s="172"/>
      <c r="ES116" s="172"/>
      <c r="ET116" s="172"/>
      <c r="EU116" s="172"/>
      <c r="EV116" s="172"/>
      <c r="EW116" s="172"/>
      <c r="EX116" s="172"/>
      <c r="EY116" s="172"/>
      <c r="EZ116" s="172"/>
      <c r="FA116" s="172"/>
      <c r="FB116" s="172"/>
      <c r="FC116" s="172"/>
      <c r="FD116" s="172"/>
      <c r="FE116" s="172"/>
      <c r="FF116" s="172"/>
    </row>
    <row r="117" spans="2:162" s="185" customFormat="1" x14ac:dyDescent="0.35">
      <c r="B117" s="186"/>
      <c r="C117" s="186"/>
      <c r="D117" s="186"/>
      <c r="E117" s="186"/>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c r="FF117" s="172"/>
    </row>
    <row r="118" spans="2:162" s="185" customFormat="1" x14ac:dyDescent="0.35">
      <c r="B118" s="186"/>
      <c r="C118" s="186"/>
      <c r="D118" s="186"/>
      <c r="E118" s="186"/>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c r="CG118" s="172"/>
      <c r="CH118" s="172"/>
      <c r="CI118" s="172"/>
      <c r="CJ118" s="172"/>
      <c r="CK118" s="172"/>
      <c r="CL118" s="172"/>
      <c r="CM118" s="172"/>
      <c r="CN118" s="172"/>
      <c r="CO118" s="172"/>
      <c r="CP118" s="172"/>
      <c r="CQ118" s="172"/>
      <c r="CR118" s="172"/>
      <c r="CS118" s="172"/>
      <c r="CT118" s="172"/>
      <c r="CU118" s="172"/>
      <c r="CV118" s="172"/>
      <c r="CW118" s="172"/>
      <c r="CX118" s="172"/>
      <c r="CY118" s="172"/>
      <c r="CZ118" s="172"/>
      <c r="DA118" s="172"/>
      <c r="DB118" s="172"/>
      <c r="DC118" s="172"/>
      <c r="DD118" s="172"/>
      <c r="DE118" s="172"/>
      <c r="DF118" s="172"/>
      <c r="DG118" s="172"/>
      <c r="DH118" s="172"/>
      <c r="DI118" s="172"/>
      <c r="DJ118" s="172"/>
      <c r="DK118" s="172"/>
      <c r="DL118" s="172"/>
      <c r="DM118" s="172"/>
      <c r="DN118" s="172"/>
      <c r="DO118" s="172"/>
      <c r="DP118" s="172"/>
      <c r="DQ118" s="172"/>
      <c r="DR118" s="172"/>
      <c r="DS118" s="172"/>
      <c r="DT118" s="172"/>
      <c r="DU118" s="172"/>
      <c r="DV118" s="172"/>
      <c r="DW118" s="172"/>
      <c r="DX118" s="172"/>
      <c r="DY118" s="172"/>
      <c r="DZ118" s="172"/>
      <c r="EA118" s="172"/>
      <c r="EB118" s="172"/>
      <c r="EC118" s="172"/>
      <c r="ED118" s="172"/>
      <c r="EE118" s="172"/>
      <c r="EF118" s="172"/>
      <c r="EG118" s="172"/>
      <c r="EH118" s="172"/>
      <c r="EI118" s="172"/>
      <c r="EJ118" s="172"/>
      <c r="EK118" s="172"/>
      <c r="EL118" s="172"/>
      <c r="EM118" s="172"/>
      <c r="EN118" s="172"/>
      <c r="EO118" s="172"/>
      <c r="EP118" s="172"/>
      <c r="EQ118" s="172"/>
      <c r="ER118" s="172"/>
      <c r="ES118" s="172"/>
      <c r="ET118" s="172"/>
      <c r="EU118" s="172"/>
      <c r="EV118" s="172"/>
      <c r="EW118" s="172"/>
      <c r="EX118" s="172"/>
      <c r="EY118" s="172"/>
      <c r="EZ118" s="172"/>
      <c r="FA118" s="172"/>
      <c r="FB118" s="172"/>
      <c r="FC118" s="172"/>
      <c r="FD118" s="172"/>
      <c r="FE118" s="172"/>
      <c r="FF118" s="172"/>
    </row>
    <row r="119" spans="2:162" s="185" customFormat="1" x14ac:dyDescent="0.35">
      <c r="B119" s="186"/>
      <c r="C119" s="186"/>
      <c r="D119" s="186"/>
      <c r="E119" s="186"/>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c r="BY119" s="172"/>
      <c r="BZ119" s="172"/>
      <c r="CA119" s="172"/>
      <c r="CB119" s="172"/>
      <c r="CC119" s="172"/>
      <c r="CD119" s="172"/>
      <c r="CE119" s="172"/>
      <c r="CF119" s="172"/>
      <c r="CG119" s="172"/>
      <c r="CH119" s="172"/>
      <c r="CI119" s="172"/>
      <c r="CJ119" s="172"/>
      <c r="CK119" s="172"/>
      <c r="CL119" s="172"/>
      <c r="CM119" s="172"/>
      <c r="CN119" s="172"/>
      <c r="CO119" s="172"/>
      <c r="CP119" s="172"/>
      <c r="CQ119" s="172"/>
      <c r="CR119" s="172"/>
      <c r="CS119" s="172"/>
      <c r="CT119" s="172"/>
      <c r="CU119" s="172"/>
      <c r="CV119" s="172"/>
      <c r="CW119" s="172"/>
      <c r="CX119" s="172"/>
      <c r="CY119" s="172"/>
      <c r="CZ119" s="172"/>
      <c r="DA119" s="172"/>
      <c r="DB119" s="172"/>
      <c r="DC119" s="172"/>
      <c r="DD119" s="172"/>
      <c r="DE119" s="172"/>
      <c r="DF119" s="172"/>
      <c r="DG119" s="172"/>
      <c r="DH119" s="172"/>
      <c r="DI119" s="172"/>
      <c r="DJ119" s="172"/>
      <c r="DK119" s="172"/>
      <c r="DL119" s="172"/>
      <c r="DM119" s="172"/>
      <c r="DN119" s="172"/>
      <c r="DO119" s="172"/>
      <c r="DP119" s="172"/>
      <c r="DQ119" s="172"/>
      <c r="DR119" s="172"/>
      <c r="DS119" s="172"/>
      <c r="DT119" s="172"/>
      <c r="DU119" s="172"/>
      <c r="DV119" s="172"/>
      <c r="DW119" s="172"/>
      <c r="DX119" s="172"/>
      <c r="DY119" s="172"/>
      <c r="DZ119" s="172"/>
      <c r="EA119" s="172"/>
      <c r="EB119" s="172"/>
      <c r="EC119" s="172"/>
      <c r="ED119" s="172"/>
      <c r="EE119" s="172"/>
      <c r="EF119" s="172"/>
      <c r="EG119" s="172"/>
      <c r="EH119" s="172"/>
      <c r="EI119" s="172"/>
      <c r="EJ119" s="172"/>
      <c r="EK119" s="172"/>
      <c r="EL119" s="172"/>
      <c r="EM119" s="172"/>
      <c r="EN119" s="172"/>
      <c r="EO119" s="172"/>
      <c r="EP119" s="172"/>
      <c r="EQ119" s="172"/>
      <c r="ER119" s="172"/>
      <c r="ES119" s="172"/>
      <c r="ET119" s="172"/>
      <c r="EU119" s="172"/>
      <c r="EV119" s="172"/>
      <c r="EW119" s="172"/>
      <c r="EX119" s="172"/>
      <c r="EY119" s="172"/>
      <c r="EZ119" s="172"/>
      <c r="FA119" s="172"/>
      <c r="FB119" s="172"/>
      <c r="FC119" s="172"/>
      <c r="FD119" s="172"/>
      <c r="FE119" s="172"/>
      <c r="FF119" s="172"/>
    </row>
    <row r="120" spans="2:162" s="185" customFormat="1" x14ac:dyDescent="0.35">
      <c r="B120" s="186"/>
      <c r="C120" s="186"/>
      <c r="D120" s="186"/>
      <c r="E120" s="186"/>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c r="BM120" s="172"/>
      <c r="BN120" s="172"/>
      <c r="BO120" s="172"/>
      <c r="BP120" s="172"/>
      <c r="BQ120" s="172"/>
      <c r="BR120" s="172"/>
      <c r="BS120" s="172"/>
      <c r="BT120" s="172"/>
      <c r="BU120" s="172"/>
      <c r="BV120" s="172"/>
      <c r="BW120" s="172"/>
      <c r="BX120" s="172"/>
      <c r="BY120" s="172"/>
      <c r="BZ120" s="172"/>
      <c r="CA120" s="172"/>
      <c r="CB120" s="172"/>
      <c r="CC120" s="172"/>
      <c r="CD120" s="172"/>
      <c r="CE120" s="172"/>
      <c r="CF120" s="172"/>
      <c r="CG120" s="172"/>
      <c r="CH120" s="172"/>
      <c r="CI120" s="172"/>
      <c r="CJ120" s="172"/>
      <c r="CK120" s="172"/>
      <c r="CL120" s="172"/>
      <c r="CM120" s="172"/>
      <c r="CN120" s="172"/>
      <c r="CO120" s="172"/>
      <c r="CP120" s="172"/>
      <c r="CQ120" s="172"/>
      <c r="CR120" s="172"/>
      <c r="CS120" s="172"/>
      <c r="CT120" s="172"/>
      <c r="CU120" s="172"/>
      <c r="CV120" s="172"/>
      <c r="CW120" s="172"/>
      <c r="CX120" s="172"/>
      <c r="CY120" s="172"/>
      <c r="CZ120" s="172"/>
      <c r="DA120" s="172"/>
      <c r="DB120" s="172"/>
      <c r="DC120" s="172"/>
      <c r="DD120" s="172"/>
      <c r="DE120" s="172"/>
      <c r="DF120" s="172"/>
      <c r="DG120" s="172"/>
      <c r="DH120" s="172"/>
      <c r="DI120" s="172"/>
      <c r="DJ120" s="172"/>
      <c r="DK120" s="172"/>
      <c r="DL120" s="172"/>
      <c r="DM120" s="172"/>
      <c r="DN120" s="172"/>
      <c r="DO120" s="172"/>
      <c r="DP120" s="172"/>
      <c r="DQ120" s="172"/>
      <c r="DR120" s="172"/>
      <c r="DS120" s="172"/>
      <c r="DT120" s="172"/>
      <c r="DU120" s="172"/>
      <c r="DV120" s="172"/>
      <c r="DW120" s="172"/>
      <c r="DX120" s="172"/>
      <c r="DY120" s="172"/>
      <c r="DZ120" s="172"/>
      <c r="EA120" s="172"/>
      <c r="EB120" s="172"/>
      <c r="EC120" s="172"/>
      <c r="ED120" s="172"/>
      <c r="EE120" s="172"/>
      <c r="EF120" s="172"/>
      <c r="EG120" s="172"/>
      <c r="EH120" s="172"/>
      <c r="EI120" s="172"/>
      <c r="EJ120" s="172"/>
      <c r="EK120" s="172"/>
      <c r="EL120" s="172"/>
      <c r="EM120" s="172"/>
      <c r="EN120" s="172"/>
      <c r="EO120" s="172"/>
      <c r="EP120" s="172"/>
      <c r="EQ120" s="172"/>
      <c r="ER120" s="172"/>
      <c r="ES120" s="172"/>
      <c r="ET120" s="172"/>
      <c r="EU120" s="172"/>
      <c r="EV120" s="172"/>
      <c r="EW120" s="172"/>
      <c r="EX120" s="172"/>
      <c r="EY120" s="172"/>
      <c r="EZ120" s="172"/>
      <c r="FA120" s="172"/>
      <c r="FB120" s="172"/>
      <c r="FC120" s="172"/>
      <c r="FD120" s="172"/>
      <c r="FE120" s="172"/>
      <c r="FF120" s="172"/>
    </row>
    <row r="121" spans="2:162" s="185" customFormat="1" x14ac:dyDescent="0.35">
      <c r="B121" s="187"/>
      <c r="C121" s="187"/>
      <c r="D121" s="187"/>
      <c r="E121" s="187"/>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c r="CB121" s="172"/>
      <c r="CC121" s="172"/>
      <c r="CD121" s="172"/>
      <c r="CE121" s="172"/>
      <c r="CF121" s="172"/>
      <c r="CG121" s="172"/>
      <c r="CH121" s="172"/>
      <c r="CI121" s="172"/>
      <c r="CJ121" s="172"/>
      <c r="CK121" s="172"/>
      <c r="CL121" s="172"/>
      <c r="CM121" s="172"/>
      <c r="CN121" s="172"/>
      <c r="CO121" s="172"/>
      <c r="CP121" s="172"/>
      <c r="CQ121" s="172"/>
      <c r="CR121" s="172"/>
      <c r="CS121" s="172"/>
      <c r="CT121" s="172"/>
      <c r="CU121" s="172"/>
      <c r="CV121" s="172"/>
      <c r="CW121" s="172"/>
      <c r="CX121" s="172"/>
      <c r="CY121" s="172"/>
      <c r="CZ121" s="172"/>
      <c r="DA121" s="172"/>
      <c r="DB121" s="172"/>
      <c r="DC121" s="172"/>
      <c r="DD121" s="172"/>
      <c r="DE121" s="172"/>
      <c r="DF121" s="172"/>
      <c r="DG121" s="172"/>
      <c r="DH121" s="172"/>
      <c r="DI121" s="172"/>
      <c r="DJ121" s="172"/>
      <c r="DK121" s="172"/>
      <c r="DL121" s="172"/>
      <c r="DM121" s="172"/>
      <c r="DN121" s="172"/>
      <c r="DO121" s="172"/>
      <c r="DP121" s="172"/>
      <c r="DQ121" s="172"/>
      <c r="DR121" s="172"/>
      <c r="DS121" s="172"/>
      <c r="DT121" s="172"/>
      <c r="DU121" s="172"/>
      <c r="DV121" s="172"/>
      <c r="DW121" s="172"/>
      <c r="DX121" s="172"/>
      <c r="DY121" s="172"/>
      <c r="DZ121" s="172"/>
      <c r="EA121" s="172"/>
      <c r="EB121" s="172"/>
      <c r="EC121" s="172"/>
      <c r="ED121" s="172"/>
      <c r="EE121" s="172"/>
      <c r="EF121" s="172"/>
      <c r="EG121" s="172"/>
      <c r="EH121" s="172"/>
      <c r="EI121" s="172"/>
      <c r="EJ121" s="172"/>
      <c r="EK121" s="172"/>
      <c r="EL121" s="172"/>
      <c r="EM121" s="172"/>
      <c r="EN121" s="172"/>
      <c r="EO121" s="172"/>
      <c r="EP121" s="172"/>
      <c r="EQ121" s="172"/>
      <c r="ER121" s="172"/>
      <c r="ES121" s="172"/>
      <c r="ET121" s="172"/>
      <c r="EU121" s="172"/>
      <c r="EV121" s="172"/>
      <c r="EW121" s="172"/>
      <c r="EX121" s="172"/>
      <c r="EY121" s="172"/>
      <c r="EZ121" s="172"/>
      <c r="FA121" s="172"/>
      <c r="FB121" s="172"/>
      <c r="FC121" s="172"/>
      <c r="FD121" s="172"/>
      <c r="FE121" s="172"/>
      <c r="FF121" s="172"/>
    </row>
    <row r="122" spans="2:162" s="185" customFormat="1" x14ac:dyDescent="0.35">
      <c r="B122" s="186"/>
      <c r="C122" s="186"/>
      <c r="D122" s="186"/>
      <c r="E122" s="186"/>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c r="CB122" s="172"/>
      <c r="CC122" s="172"/>
      <c r="CD122" s="172"/>
      <c r="CE122" s="172"/>
      <c r="CF122" s="172"/>
      <c r="CG122" s="172"/>
      <c r="CH122" s="172"/>
      <c r="CI122" s="172"/>
      <c r="CJ122" s="172"/>
      <c r="CK122" s="172"/>
      <c r="CL122" s="172"/>
      <c r="CM122" s="172"/>
      <c r="CN122" s="172"/>
      <c r="CO122" s="172"/>
      <c r="CP122" s="172"/>
      <c r="CQ122" s="172"/>
      <c r="CR122" s="172"/>
      <c r="CS122" s="172"/>
      <c r="CT122" s="172"/>
      <c r="CU122" s="172"/>
      <c r="CV122" s="172"/>
      <c r="CW122" s="172"/>
      <c r="CX122" s="172"/>
      <c r="CY122" s="172"/>
      <c r="CZ122" s="172"/>
      <c r="DA122" s="172"/>
      <c r="DB122" s="172"/>
      <c r="DC122" s="172"/>
      <c r="DD122" s="172"/>
      <c r="DE122" s="172"/>
      <c r="DF122" s="172"/>
      <c r="DG122" s="172"/>
      <c r="DH122" s="172"/>
      <c r="DI122" s="172"/>
      <c r="DJ122" s="172"/>
      <c r="DK122" s="172"/>
      <c r="DL122" s="172"/>
      <c r="DM122" s="172"/>
      <c r="DN122" s="172"/>
      <c r="DO122" s="172"/>
      <c r="DP122" s="172"/>
      <c r="DQ122" s="172"/>
      <c r="DR122" s="172"/>
      <c r="DS122" s="172"/>
      <c r="DT122" s="172"/>
      <c r="DU122" s="172"/>
      <c r="DV122" s="172"/>
      <c r="DW122" s="172"/>
      <c r="DX122" s="172"/>
      <c r="DY122" s="172"/>
      <c r="DZ122" s="172"/>
      <c r="EA122" s="172"/>
      <c r="EB122" s="172"/>
      <c r="EC122" s="172"/>
      <c r="ED122" s="172"/>
      <c r="EE122" s="172"/>
      <c r="EF122" s="172"/>
      <c r="EG122" s="172"/>
      <c r="EH122" s="172"/>
      <c r="EI122" s="172"/>
      <c r="EJ122" s="172"/>
      <c r="EK122" s="172"/>
      <c r="EL122" s="172"/>
      <c r="EM122" s="172"/>
      <c r="EN122" s="172"/>
      <c r="EO122" s="172"/>
      <c r="EP122" s="172"/>
      <c r="EQ122" s="172"/>
      <c r="ER122" s="172"/>
      <c r="ES122" s="172"/>
      <c r="ET122" s="172"/>
      <c r="EU122" s="172"/>
      <c r="EV122" s="172"/>
      <c r="EW122" s="172"/>
      <c r="EX122" s="172"/>
      <c r="EY122" s="172"/>
      <c r="EZ122" s="172"/>
      <c r="FA122" s="172"/>
      <c r="FB122" s="172"/>
      <c r="FC122" s="172"/>
      <c r="FD122" s="172"/>
      <c r="FE122" s="172"/>
      <c r="FF122" s="172"/>
    </row>
    <row r="123" spans="2:162" s="185" customFormat="1" x14ac:dyDescent="0.35">
      <c r="B123" s="186"/>
      <c r="C123" s="186"/>
      <c r="D123" s="186"/>
      <c r="E123" s="186"/>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c r="BX123" s="172"/>
      <c r="BY123" s="172"/>
      <c r="BZ123" s="172"/>
      <c r="CA123" s="172"/>
      <c r="CB123" s="172"/>
      <c r="CC123" s="172"/>
      <c r="CD123" s="172"/>
      <c r="CE123" s="172"/>
      <c r="CF123" s="172"/>
      <c r="CG123" s="172"/>
      <c r="CH123" s="172"/>
      <c r="CI123" s="172"/>
      <c r="CJ123" s="172"/>
      <c r="CK123" s="172"/>
      <c r="CL123" s="172"/>
      <c r="CM123" s="172"/>
      <c r="CN123" s="172"/>
      <c r="CO123" s="172"/>
      <c r="CP123" s="172"/>
      <c r="CQ123" s="172"/>
      <c r="CR123" s="172"/>
      <c r="CS123" s="172"/>
      <c r="CT123" s="172"/>
      <c r="CU123" s="172"/>
      <c r="CV123" s="172"/>
      <c r="CW123" s="172"/>
      <c r="CX123" s="172"/>
      <c r="CY123" s="172"/>
      <c r="CZ123" s="172"/>
      <c r="DA123" s="172"/>
      <c r="DB123" s="172"/>
      <c r="DC123" s="172"/>
      <c r="DD123" s="172"/>
      <c r="DE123" s="172"/>
      <c r="DF123" s="172"/>
      <c r="DG123" s="172"/>
      <c r="DH123" s="172"/>
      <c r="DI123" s="172"/>
      <c r="DJ123" s="172"/>
      <c r="DK123" s="172"/>
      <c r="DL123" s="172"/>
      <c r="DM123" s="172"/>
      <c r="DN123" s="172"/>
      <c r="DO123" s="172"/>
      <c r="DP123" s="172"/>
      <c r="DQ123" s="172"/>
      <c r="DR123" s="172"/>
      <c r="DS123" s="172"/>
      <c r="DT123" s="172"/>
      <c r="DU123" s="172"/>
      <c r="DV123" s="172"/>
      <c r="DW123" s="172"/>
      <c r="DX123" s="172"/>
      <c r="DY123" s="172"/>
      <c r="DZ123" s="172"/>
      <c r="EA123" s="172"/>
      <c r="EB123" s="172"/>
      <c r="EC123" s="172"/>
      <c r="ED123" s="172"/>
      <c r="EE123" s="172"/>
      <c r="EF123" s="172"/>
      <c r="EG123" s="172"/>
      <c r="EH123" s="172"/>
      <c r="EI123" s="172"/>
      <c r="EJ123" s="172"/>
      <c r="EK123" s="172"/>
      <c r="EL123" s="172"/>
      <c r="EM123" s="172"/>
      <c r="EN123" s="172"/>
      <c r="EO123" s="172"/>
      <c r="EP123" s="172"/>
      <c r="EQ123" s="172"/>
      <c r="ER123" s="172"/>
      <c r="ES123" s="172"/>
      <c r="ET123" s="172"/>
      <c r="EU123" s="172"/>
      <c r="EV123" s="172"/>
      <c r="EW123" s="172"/>
      <c r="EX123" s="172"/>
      <c r="EY123" s="172"/>
      <c r="EZ123" s="172"/>
      <c r="FA123" s="172"/>
      <c r="FB123" s="172"/>
      <c r="FC123" s="172"/>
      <c r="FD123" s="172"/>
      <c r="FE123" s="172"/>
      <c r="FF123" s="172"/>
    </row>
    <row r="124" spans="2:162" s="185" customFormat="1" x14ac:dyDescent="0.35">
      <c r="B124" s="186"/>
      <c r="C124" s="186"/>
      <c r="D124" s="186"/>
      <c r="E124" s="186"/>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2"/>
      <c r="CU124" s="172"/>
      <c r="CV124" s="172"/>
      <c r="CW124" s="172"/>
      <c r="CX124" s="172"/>
      <c r="CY124" s="172"/>
      <c r="CZ124" s="172"/>
      <c r="DA124" s="172"/>
      <c r="DB124" s="172"/>
      <c r="DC124" s="172"/>
      <c r="DD124" s="172"/>
      <c r="DE124" s="172"/>
      <c r="DF124" s="172"/>
      <c r="DG124" s="172"/>
      <c r="DH124" s="172"/>
      <c r="DI124" s="172"/>
      <c r="DJ124" s="172"/>
      <c r="DK124" s="172"/>
      <c r="DL124" s="172"/>
      <c r="DM124" s="172"/>
      <c r="DN124" s="172"/>
      <c r="DO124" s="172"/>
      <c r="DP124" s="172"/>
      <c r="DQ124" s="172"/>
      <c r="DR124" s="172"/>
      <c r="DS124" s="172"/>
      <c r="DT124" s="172"/>
      <c r="DU124" s="172"/>
      <c r="DV124" s="172"/>
      <c r="DW124" s="172"/>
      <c r="DX124" s="172"/>
      <c r="DY124" s="172"/>
      <c r="DZ124" s="172"/>
      <c r="EA124" s="172"/>
      <c r="EB124" s="172"/>
      <c r="EC124" s="172"/>
      <c r="ED124" s="172"/>
      <c r="EE124" s="172"/>
      <c r="EF124" s="172"/>
      <c r="EG124" s="172"/>
      <c r="EH124" s="172"/>
      <c r="EI124" s="172"/>
      <c r="EJ124" s="172"/>
      <c r="EK124" s="172"/>
      <c r="EL124" s="172"/>
      <c r="EM124" s="172"/>
      <c r="EN124" s="172"/>
      <c r="EO124" s="172"/>
      <c r="EP124" s="172"/>
      <c r="EQ124" s="172"/>
      <c r="ER124" s="172"/>
      <c r="ES124" s="172"/>
      <c r="ET124" s="172"/>
      <c r="EU124" s="172"/>
      <c r="EV124" s="172"/>
      <c r="EW124" s="172"/>
      <c r="EX124" s="172"/>
      <c r="EY124" s="172"/>
      <c r="EZ124" s="172"/>
      <c r="FA124" s="172"/>
      <c r="FB124" s="172"/>
      <c r="FC124" s="172"/>
      <c r="FD124" s="172"/>
      <c r="FE124" s="172"/>
      <c r="FF124" s="172"/>
    </row>
  </sheetData>
  <mergeCells count="20">
    <mergeCell ref="A1:K1"/>
    <mergeCell ref="A2:K2"/>
    <mergeCell ref="A3:A7"/>
    <mergeCell ref="B3:B7"/>
    <mergeCell ref="C3:E4"/>
    <mergeCell ref="F3:K3"/>
    <mergeCell ref="F4:H4"/>
    <mergeCell ref="I4:K4"/>
    <mergeCell ref="C5:C7"/>
    <mergeCell ref="D5:E5"/>
    <mergeCell ref="F5:F7"/>
    <mergeCell ref="G5:H5"/>
    <mergeCell ref="I5:I7"/>
    <mergeCell ref="J5:K5"/>
    <mergeCell ref="D6:D7"/>
    <mergeCell ref="E6:E7"/>
    <mergeCell ref="G6:G7"/>
    <mergeCell ref="H6:H7"/>
    <mergeCell ref="J6:J7"/>
    <mergeCell ref="K6:K7"/>
  </mergeCells>
  <printOptions horizontalCentered="1"/>
  <pageMargins left="0.62992125984251968" right="0.43307086614173229" top="0.51181102362204722" bottom="0.6692913385826772" header="0" footer="0"/>
  <pageSetup paperSize="9" scale="43" fitToHeight="0" orientation="portrait" r:id="rId1"/>
  <headerFooter alignWithMargins="0">
    <oddFooter>&amp;L&amp;"Times New Roman,обычный"&amp;8&amp;Z&amp;F</oddFooter>
    <firstFooter>&amp;L&amp;Z&amp;F</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G145"/>
  <sheetViews>
    <sheetView tabSelected="1" view="pageBreakPreview" zoomScale="98" zoomScaleNormal="100" zoomScaleSheetLayoutView="98" workbookViewId="0">
      <selection activeCell="D11" sqref="D11"/>
    </sheetView>
  </sheetViews>
  <sheetFormatPr defaultColWidth="9.109375" defaultRowHeight="13.2" x14ac:dyDescent="0.25"/>
  <cols>
    <col min="1" max="1" width="5.109375" style="40" customWidth="1"/>
    <col min="2" max="2" width="56.33203125" style="40" customWidth="1"/>
    <col min="3" max="4" width="17.33203125" style="40" customWidth="1"/>
    <col min="5" max="5" width="19.44140625" style="40" customWidth="1"/>
    <col min="6" max="6" width="7" style="40" customWidth="1"/>
    <col min="7" max="16384" width="9.109375" style="40"/>
  </cols>
  <sheetData>
    <row r="1" spans="1:6" ht="29.25" customHeight="1" x14ac:dyDescent="0.35">
      <c r="A1" s="38"/>
      <c r="B1" s="39"/>
      <c r="C1" s="39"/>
      <c r="D1" s="39"/>
      <c r="E1" s="39" t="s">
        <v>235</v>
      </c>
    </row>
    <row r="2" spans="1:6" ht="96.6" customHeight="1" x14ac:dyDescent="0.25">
      <c r="A2" s="664" t="s">
        <v>66</v>
      </c>
      <c r="B2" s="664"/>
      <c r="C2" s="664"/>
      <c r="D2" s="664"/>
      <c r="E2" s="664"/>
    </row>
    <row r="3" spans="1:6" ht="18.75" customHeight="1" x14ac:dyDescent="0.25">
      <c r="A3" s="665" t="s">
        <v>59</v>
      </c>
      <c r="B3" s="666" t="s">
        <v>67</v>
      </c>
      <c r="C3" s="665" t="s">
        <v>190</v>
      </c>
      <c r="D3" s="665"/>
      <c r="E3" s="665"/>
    </row>
    <row r="4" spans="1:6" ht="18.75" customHeight="1" x14ac:dyDescent="0.25">
      <c r="A4" s="665"/>
      <c r="B4" s="666"/>
      <c r="C4" s="665" t="s">
        <v>51</v>
      </c>
      <c r="D4" s="665" t="s">
        <v>52</v>
      </c>
      <c r="E4" s="665"/>
    </row>
    <row r="5" spans="1:6" ht="18.75" customHeight="1" x14ac:dyDescent="0.25">
      <c r="A5" s="665"/>
      <c r="B5" s="666"/>
      <c r="C5" s="665"/>
      <c r="D5" s="268" t="s">
        <v>53</v>
      </c>
      <c r="E5" s="268" t="s">
        <v>55</v>
      </c>
    </row>
    <row r="6" spans="1:6" s="447" customFormat="1" ht="19.5" customHeight="1" x14ac:dyDescent="0.25">
      <c r="A6" s="446">
        <v>1</v>
      </c>
      <c r="B6" s="446" t="s">
        <v>69</v>
      </c>
      <c r="C6" s="446">
        <v>3</v>
      </c>
      <c r="D6" s="446">
        <v>4</v>
      </c>
      <c r="E6" s="446">
        <v>5</v>
      </c>
    </row>
    <row r="7" spans="1:6" ht="19.5" customHeight="1" x14ac:dyDescent="0.25">
      <c r="A7" s="209">
        <v>1</v>
      </c>
      <c r="B7" s="288" t="s">
        <v>29</v>
      </c>
      <c r="C7" s="286">
        <v>639</v>
      </c>
      <c r="D7" s="286">
        <v>644.29999999999995</v>
      </c>
      <c r="E7" s="286">
        <v>649.79999999999995</v>
      </c>
    </row>
    <row r="8" spans="1:6" ht="19.5" customHeight="1" x14ac:dyDescent="0.25">
      <c r="A8" s="209">
        <v>2</v>
      </c>
      <c r="B8" s="288" t="s">
        <v>30</v>
      </c>
      <c r="C8" s="286">
        <v>319.5</v>
      </c>
      <c r="D8" s="286">
        <v>322.2</v>
      </c>
      <c r="E8" s="286">
        <v>324.89999999999998</v>
      </c>
    </row>
    <row r="9" spans="1:6" ht="19.5" customHeight="1" x14ac:dyDescent="0.25">
      <c r="A9" s="209">
        <v>3</v>
      </c>
      <c r="B9" s="288" t="s">
        <v>17</v>
      </c>
      <c r="C9" s="286">
        <v>79.900000000000006</v>
      </c>
      <c r="D9" s="286">
        <v>80.5</v>
      </c>
      <c r="E9" s="286">
        <v>81.2</v>
      </c>
      <c r="F9" s="41"/>
    </row>
    <row r="10" spans="1:6" ht="19.5" customHeight="1" x14ac:dyDescent="0.25">
      <c r="A10" s="209">
        <v>4</v>
      </c>
      <c r="B10" s="288" t="s">
        <v>35</v>
      </c>
      <c r="C10" s="286">
        <v>80.900000000000006</v>
      </c>
      <c r="D10" s="286">
        <v>81.599999999999994</v>
      </c>
      <c r="E10" s="286">
        <v>82.3</v>
      </c>
    </row>
    <row r="11" spans="1:6" ht="19.5" customHeight="1" x14ac:dyDescent="0.25">
      <c r="A11" s="209">
        <v>5</v>
      </c>
      <c r="B11" s="288" t="s">
        <v>18</v>
      </c>
      <c r="C11" s="286">
        <v>79.900000000000006</v>
      </c>
      <c r="D11" s="286">
        <v>80.5</v>
      </c>
      <c r="E11" s="286">
        <v>81.2</v>
      </c>
    </row>
    <row r="12" spans="1:6" ht="19.5" customHeight="1" x14ac:dyDescent="0.25">
      <c r="A12" s="209">
        <v>6</v>
      </c>
      <c r="B12" s="288" t="s">
        <v>36</v>
      </c>
      <c r="C12" s="286">
        <v>80.5</v>
      </c>
      <c r="D12" s="286">
        <v>81.099999999999994</v>
      </c>
      <c r="E12" s="286">
        <v>81.8</v>
      </c>
    </row>
    <row r="13" spans="1:6" ht="19.5" customHeight="1" x14ac:dyDescent="0.25">
      <c r="A13" s="209">
        <v>7</v>
      </c>
      <c r="B13" s="288" t="s">
        <v>70</v>
      </c>
      <c r="C13" s="286">
        <v>160.80000000000001</v>
      </c>
      <c r="D13" s="286">
        <v>161.1</v>
      </c>
      <c r="E13" s="286">
        <v>162.5</v>
      </c>
    </row>
    <row r="14" spans="1:6" ht="19.5" customHeight="1" x14ac:dyDescent="0.25">
      <c r="A14" s="209">
        <v>8</v>
      </c>
      <c r="B14" s="288" t="s">
        <v>37</v>
      </c>
      <c r="C14" s="286">
        <v>161</v>
      </c>
      <c r="D14" s="286">
        <v>162.30000000000001</v>
      </c>
      <c r="E14" s="286">
        <v>163.69999999999999</v>
      </c>
    </row>
    <row r="15" spans="1:6" ht="19.5" customHeight="1" x14ac:dyDescent="0.25">
      <c r="A15" s="209">
        <v>9</v>
      </c>
      <c r="B15" s="288" t="s">
        <v>23</v>
      </c>
      <c r="C15" s="286">
        <v>80.5</v>
      </c>
      <c r="D15" s="286">
        <v>80.5</v>
      </c>
      <c r="E15" s="286">
        <v>81.2</v>
      </c>
    </row>
    <row r="16" spans="1:6" ht="19.5" customHeight="1" x14ac:dyDescent="0.25">
      <c r="A16" s="209">
        <v>10</v>
      </c>
      <c r="B16" s="288" t="s">
        <v>38</v>
      </c>
      <c r="C16" s="286">
        <v>80.900000000000006</v>
      </c>
      <c r="D16" s="286">
        <v>81.599999999999994</v>
      </c>
      <c r="E16" s="286">
        <v>82.3</v>
      </c>
      <c r="F16" s="41"/>
    </row>
    <row r="17" spans="1:6" ht="19.5" customHeight="1" x14ac:dyDescent="0.25">
      <c r="A17" s="209">
        <v>11</v>
      </c>
      <c r="B17" s="288" t="s">
        <v>39</v>
      </c>
      <c r="C17" s="286">
        <v>401.5</v>
      </c>
      <c r="D17" s="286">
        <v>404.8</v>
      </c>
      <c r="E17" s="286">
        <v>408.2</v>
      </c>
    </row>
    <row r="18" spans="1:6" ht="19.5" customHeight="1" x14ac:dyDescent="0.25">
      <c r="A18" s="209">
        <v>12</v>
      </c>
      <c r="B18" s="288" t="s">
        <v>27</v>
      </c>
      <c r="C18" s="286">
        <v>79.900000000000006</v>
      </c>
      <c r="D18" s="286">
        <v>80.5</v>
      </c>
      <c r="E18" s="286">
        <v>81.2</v>
      </c>
    </row>
    <row r="19" spans="1:6" ht="19.5" customHeight="1" x14ac:dyDescent="0.25">
      <c r="A19" s="209">
        <v>13</v>
      </c>
      <c r="B19" s="288" t="s">
        <v>31</v>
      </c>
      <c r="C19" s="286">
        <v>240.8</v>
      </c>
      <c r="D19" s="286">
        <v>242.8</v>
      </c>
      <c r="E19" s="286">
        <v>243.7</v>
      </c>
    </row>
    <row r="20" spans="1:6" ht="19.5" customHeight="1" x14ac:dyDescent="0.25">
      <c r="A20" s="209">
        <v>14</v>
      </c>
      <c r="B20" s="288" t="s">
        <v>40</v>
      </c>
      <c r="C20" s="286">
        <v>160.4</v>
      </c>
      <c r="D20" s="286">
        <v>161.69999999999999</v>
      </c>
      <c r="E20" s="286">
        <v>163.1</v>
      </c>
    </row>
    <row r="21" spans="1:6" ht="19.5" customHeight="1" x14ac:dyDescent="0.25">
      <c r="A21" s="209">
        <v>15</v>
      </c>
      <c r="B21" s="288" t="s">
        <v>32</v>
      </c>
      <c r="C21" s="286">
        <v>80.3</v>
      </c>
      <c r="D21" s="286">
        <v>81</v>
      </c>
      <c r="E21" s="286">
        <v>81.2</v>
      </c>
      <c r="F21" s="42"/>
    </row>
    <row r="22" spans="1:6" ht="19.5" customHeight="1" x14ac:dyDescent="0.25">
      <c r="A22" s="209">
        <v>16</v>
      </c>
      <c r="B22" s="288" t="s">
        <v>26</v>
      </c>
      <c r="C22" s="286">
        <v>79.900000000000006</v>
      </c>
      <c r="D22" s="286">
        <v>80.5</v>
      </c>
      <c r="E22" s="286">
        <v>81.2</v>
      </c>
      <c r="F22" s="42"/>
    </row>
    <row r="23" spans="1:6" ht="19.5" customHeight="1" x14ac:dyDescent="0.25">
      <c r="A23" s="209">
        <v>17</v>
      </c>
      <c r="B23" s="288" t="s">
        <v>25</v>
      </c>
      <c r="C23" s="286">
        <v>80.900000000000006</v>
      </c>
      <c r="D23" s="286">
        <v>80.5</v>
      </c>
      <c r="E23" s="286">
        <v>81.2</v>
      </c>
    </row>
    <row r="24" spans="1:6" ht="19.5" customHeight="1" x14ac:dyDescent="0.25">
      <c r="A24" s="209">
        <v>18</v>
      </c>
      <c r="B24" s="288" t="s">
        <v>33</v>
      </c>
      <c r="C24" s="286">
        <v>161.4</v>
      </c>
      <c r="D24" s="286">
        <v>162.69999999999999</v>
      </c>
      <c r="E24" s="286">
        <v>162.5</v>
      </c>
    </row>
    <row r="25" spans="1:6" ht="19.5" customHeight="1" x14ac:dyDescent="0.25">
      <c r="A25" s="209">
        <v>19</v>
      </c>
      <c r="B25" s="288" t="s">
        <v>41</v>
      </c>
      <c r="C25" s="286">
        <v>400.4</v>
      </c>
      <c r="D25" s="286">
        <v>403.7</v>
      </c>
      <c r="E25" s="286">
        <v>407.2</v>
      </c>
      <c r="F25" s="42"/>
    </row>
    <row r="26" spans="1:6" ht="19.5" customHeight="1" x14ac:dyDescent="0.25">
      <c r="A26" s="209">
        <v>20</v>
      </c>
      <c r="B26" s="288" t="s">
        <v>24</v>
      </c>
      <c r="C26" s="286">
        <v>80.599999999999994</v>
      </c>
      <c r="D26" s="286">
        <v>80.5</v>
      </c>
      <c r="E26" s="286">
        <v>81.2</v>
      </c>
    </row>
    <row r="27" spans="1:6" ht="19.5" customHeight="1" x14ac:dyDescent="0.25">
      <c r="A27" s="209">
        <v>21</v>
      </c>
      <c r="B27" s="288" t="s">
        <v>22</v>
      </c>
      <c r="C27" s="286">
        <v>80.8</v>
      </c>
      <c r="D27" s="286">
        <v>80.5</v>
      </c>
      <c r="E27" s="286">
        <v>81.2</v>
      </c>
    </row>
    <row r="28" spans="1:6" ht="19.5" customHeight="1" x14ac:dyDescent="0.25">
      <c r="A28" s="209">
        <v>22</v>
      </c>
      <c r="B28" s="288" t="s">
        <v>42</v>
      </c>
      <c r="C28" s="286">
        <v>81.099999999999994</v>
      </c>
      <c r="D28" s="286">
        <v>81.7</v>
      </c>
      <c r="E28" s="286">
        <v>82.4</v>
      </c>
      <c r="F28" s="42"/>
    </row>
    <row r="29" spans="1:6" s="42" customFormat="1" ht="19.5" customHeight="1" x14ac:dyDescent="0.25">
      <c r="A29" s="209">
        <v>23</v>
      </c>
      <c r="B29" s="288" t="s">
        <v>34</v>
      </c>
      <c r="C29" s="286">
        <v>80.599999999999994</v>
      </c>
      <c r="D29" s="286">
        <v>81.3</v>
      </c>
      <c r="E29" s="286">
        <v>81.2</v>
      </c>
    </row>
    <row r="30" spans="1:6" ht="19.5" customHeight="1" x14ac:dyDescent="0.25">
      <c r="A30" s="209">
        <v>24</v>
      </c>
      <c r="B30" s="288" t="s">
        <v>43</v>
      </c>
      <c r="C30" s="286">
        <v>161.1</v>
      </c>
      <c r="D30" s="286">
        <v>162.4</v>
      </c>
      <c r="E30" s="286">
        <v>163.80000000000001</v>
      </c>
    </row>
    <row r="31" spans="1:6" ht="19.5" customHeight="1" x14ac:dyDescent="0.25">
      <c r="A31" s="209">
        <v>25</v>
      </c>
      <c r="B31" s="288" t="s">
        <v>19</v>
      </c>
      <c r="C31" s="286">
        <v>319.5</v>
      </c>
      <c r="D31" s="286">
        <v>176.7</v>
      </c>
      <c r="E31" s="286">
        <v>177.6</v>
      </c>
    </row>
    <row r="32" spans="1:6" ht="19.5" customHeight="1" x14ac:dyDescent="0.25">
      <c r="A32" s="209">
        <v>26</v>
      </c>
      <c r="B32" s="288" t="s">
        <v>15</v>
      </c>
      <c r="C32" s="286">
        <v>159.80000000000001</v>
      </c>
      <c r="D32" s="286">
        <v>161.1</v>
      </c>
      <c r="E32" s="286">
        <v>162.5</v>
      </c>
    </row>
    <row r="33" spans="1:6" ht="19.5" customHeight="1" x14ac:dyDescent="0.25">
      <c r="A33" s="209">
        <v>27</v>
      </c>
      <c r="B33" s="288" t="s">
        <v>16</v>
      </c>
      <c r="C33" s="286">
        <v>159.80000000000001</v>
      </c>
      <c r="D33" s="286">
        <v>161.1</v>
      </c>
      <c r="E33" s="286">
        <v>162.5</v>
      </c>
    </row>
    <row r="34" spans="1:6" ht="19.5" customHeight="1" x14ac:dyDescent="0.25">
      <c r="A34" s="209">
        <v>28</v>
      </c>
      <c r="B34" s="288" t="s">
        <v>14</v>
      </c>
      <c r="C34" s="286">
        <v>159.80000000000001</v>
      </c>
      <c r="D34" s="286">
        <v>161.1</v>
      </c>
      <c r="E34" s="286">
        <v>162.5</v>
      </c>
    </row>
    <row r="35" spans="1:6" ht="19.5" customHeight="1" x14ac:dyDescent="0.25">
      <c r="A35" s="209">
        <v>29</v>
      </c>
      <c r="B35" s="288" t="s">
        <v>13</v>
      </c>
      <c r="C35" s="286">
        <v>239.6</v>
      </c>
      <c r="D35" s="286">
        <v>241.6</v>
      </c>
      <c r="E35" s="286">
        <v>243.7</v>
      </c>
    </row>
    <row r="36" spans="1:6" ht="19.5" customHeight="1" x14ac:dyDescent="0.25">
      <c r="A36" s="209">
        <v>30</v>
      </c>
      <c r="B36" s="288" t="s">
        <v>71</v>
      </c>
      <c r="C36" s="286">
        <v>239.6</v>
      </c>
      <c r="D36" s="286">
        <v>241.6</v>
      </c>
      <c r="E36" s="286">
        <v>243.7</v>
      </c>
    </row>
    <row r="37" spans="1:6" ht="19.5" customHeight="1" x14ac:dyDescent="0.25">
      <c r="A37" s="209">
        <v>31</v>
      </c>
      <c r="B37" s="288" t="s">
        <v>254</v>
      </c>
      <c r="C37" s="286">
        <v>0.15</v>
      </c>
      <c r="D37" s="286">
        <v>0.15</v>
      </c>
      <c r="E37" s="286">
        <v>0.15</v>
      </c>
    </row>
    <row r="38" spans="1:6" ht="19.5" customHeight="1" x14ac:dyDescent="0.25">
      <c r="A38" s="209">
        <v>32</v>
      </c>
      <c r="B38" s="288" t="s">
        <v>72</v>
      </c>
      <c r="C38" s="286">
        <v>0.15</v>
      </c>
      <c r="D38" s="286">
        <v>0.15</v>
      </c>
      <c r="E38" s="286">
        <v>0.15</v>
      </c>
    </row>
    <row r="39" spans="1:6" ht="19.5" customHeight="1" x14ac:dyDescent="0.25">
      <c r="A39" s="209">
        <v>33</v>
      </c>
      <c r="B39" s="288" t="s">
        <v>73</v>
      </c>
      <c r="C39" s="286">
        <v>0.15</v>
      </c>
      <c r="D39" s="286">
        <v>0.15</v>
      </c>
      <c r="E39" s="286">
        <v>0.15</v>
      </c>
    </row>
    <row r="40" spans="1:6" ht="19.5" customHeight="1" x14ac:dyDescent="0.25">
      <c r="A40" s="209">
        <v>34</v>
      </c>
      <c r="B40" s="288" t="s">
        <v>74</v>
      </c>
      <c r="C40" s="286">
        <v>0.15</v>
      </c>
      <c r="D40" s="286">
        <v>0.15</v>
      </c>
      <c r="E40" s="286">
        <v>0.15</v>
      </c>
      <c r="F40" s="41"/>
    </row>
    <row r="41" spans="1:6" ht="19.5" customHeight="1" x14ac:dyDescent="0.25">
      <c r="A41" s="209">
        <v>35</v>
      </c>
      <c r="B41" s="288" t="s">
        <v>75</v>
      </c>
      <c r="C41" s="286">
        <v>0.15</v>
      </c>
      <c r="D41" s="286">
        <v>0.15</v>
      </c>
      <c r="E41" s="286">
        <v>0.15</v>
      </c>
    </row>
    <row r="42" spans="1:6" ht="19.5" customHeight="1" x14ac:dyDescent="0.25">
      <c r="A42" s="209">
        <v>36</v>
      </c>
      <c r="B42" s="288" t="s">
        <v>76</v>
      </c>
      <c r="C42" s="286">
        <v>0.15</v>
      </c>
      <c r="D42" s="286">
        <v>0.15</v>
      </c>
      <c r="E42" s="286">
        <v>0.15</v>
      </c>
    </row>
    <row r="43" spans="1:6" s="42" customFormat="1" ht="19.5" customHeight="1" x14ac:dyDescent="0.25">
      <c r="A43" s="209">
        <v>37</v>
      </c>
      <c r="B43" s="288" t="s">
        <v>77</v>
      </c>
      <c r="C43" s="286">
        <v>0.15</v>
      </c>
      <c r="D43" s="286">
        <v>0.15</v>
      </c>
      <c r="E43" s="286">
        <v>0.15</v>
      </c>
    </row>
    <row r="44" spans="1:6" ht="19.5" customHeight="1" x14ac:dyDescent="0.25">
      <c r="A44" s="209">
        <v>38</v>
      </c>
      <c r="B44" s="288" t="s">
        <v>78</v>
      </c>
      <c r="C44" s="286">
        <v>0.15</v>
      </c>
      <c r="D44" s="286">
        <v>0.15</v>
      </c>
      <c r="E44" s="286">
        <v>0.15</v>
      </c>
    </row>
    <row r="45" spans="1:6" ht="19.5" customHeight="1" x14ac:dyDescent="0.25">
      <c r="A45" s="209">
        <v>39</v>
      </c>
      <c r="B45" s="288" t="s">
        <v>79</v>
      </c>
      <c r="C45" s="286">
        <v>0.15</v>
      </c>
      <c r="D45" s="286">
        <v>0.15</v>
      </c>
      <c r="E45" s="286">
        <v>0.15</v>
      </c>
    </row>
    <row r="46" spans="1:6" ht="19.5" customHeight="1" x14ac:dyDescent="0.25">
      <c r="A46" s="209">
        <v>40</v>
      </c>
      <c r="B46" s="288" t="s">
        <v>80</v>
      </c>
      <c r="C46" s="286">
        <v>0.15</v>
      </c>
      <c r="D46" s="286">
        <v>0.15</v>
      </c>
      <c r="E46" s="286">
        <v>0.15</v>
      </c>
    </row>
    <row r="47" spans="1:6" ht="19.5" customHeight="1" x14ac:dyDescent="0.25">
      <c r="A47" s="209">
        <v>41</v>
      </c>
      <c r="B47" s="288" t="s">
        <v>81</v>
      </c>
      <c r="C47" s="286">
        <v>0.15</v>
      </c>
      <c r="D47" s="286">
        <v>0.15</v>
      </c>
      <c r="E47" s="286">
        <v>0.15</v>
      </c>
    </row>
    <row r="48" spans="1:6" ht="19.5" customHeight="1" x14ac:dyDescent="0.25">
      <c r="A48" s="209">
        <v>42</v>
      </c>
      <c r="B48" s="288" t="s">
        <v>82</v>
      </c>
      <c r="C48" s="286">
        <v>0.15</v>
      </c>
      <c r="D48" s="286">
        <v>0.15</v>
      </c>
      <c r="E48" s="286">
        <v>0.15</v>
      </c>
    </row>
    <row r="49" spans="1:5" ht="19.5" customHeight="1" x14ac:dyDescent="0.25">
      <c r="A49" s="209">
        <v>43</v>
      </c>
      <c r="B49" s="288" t="s">
        <v>83</v>
      </c>
      <c r="C49" s="286">
        <v>0.15</v>
      </c>
      <c r="D49" s="286">
        <v>0.15</v>
      </c>
      <c r="E49" s="286">
        <v>0.15</v>
      </c>
    </row>
    <row r="50" spans="1:5" ht="19.5" customHeight="1" x14ac:dyDescent="0.25">
      <c r="A50" s="209">
        <v>44</v>
      </c>
      <c r="B50" s="288" t="s">
        <v>84</v>
      </c>
      <c r="C50" s="286">
        <v>239.6</v>
      </c>
      <c r="D50" s="286">
        <v>241.6</v>
      </c>
      <c r="E50" s="286">
        <v>243.7</v>
      </c>
    </row>
    <row r="51" spans="1:5" s="42" customFormat="1" ht="19.5" customHeight="1" x14ac:dyDescent="0.25">
      <c r="A51" s="209">
        <v>45</v>
      </c>
      <c r="B51" s="288" t="s">
        <v>85</v>
      </c>
      <c r="C51" s="286">
        <v>0.15</v>
      </c>
      <c r="D51" s="286">
        <v>0.15</v>
      </c>
      <c r="E51" s="286">
        <v>0.15</v>
      </c>
    </row>
    <row r="52" spans="1:5" ht="19.5" customHeight="1" x14ac:dyDescent="0.25">
      <c r="A52" s="209">
        <v>46</v>
      </c>
      <c r="B52" s="288" t="s">
        <v>86</v>
      </c>
      <c r="C52" s="286">
        <v>0.15</v>
      </c>
      <c r="D52" s="286">
        <v>0.15</v>
      </c>
      <c r="E52" s="286">
        <v>0.15</v>
      </c>
    </row>
    <row r="53" spans="1:5" ht="19.5" customHeight="1" x14ac:dyDescent="0.25">
      <c r="A53" s="209">
        <v>47</v>
      </c>
      <c r="B53" s="288" t="s">
        <v>87</v>
      </c>
      <c r="C53" s="286">
        <v>0.15</v>
      </c>
      <c r="D53" s="286">
        <v>0.15</v>
      </c>
      <c r="E53" s="286">
        <v>0.15</v>
      </c>
    </row>
    <row r="54" spans="1:5" ht="19.5" customHeight="1" x14ac:dyDescent="0.25">
      <c r="A54" s="209">
        <v>48</v>
      </c>
      <c r="B54" s="288" t="s">
        <v>88</v>
      </c>
      <c r="C54" s="286">
        <v>0.15</v>
      </c>
      <c r="D54" s="286">
        <v>0.15</v>
      </c>
      <c r="E54" s="286">
        <v>0.15</v>
      </c>
    </row>
    <row r="55" spans="1:5" ht="19.5" customHeight="1" x14ac:dyDescent="0.25">
      <c r="A55" s="209">
        <v>49</v>
      </c>
      <c r="B55" s="288" t="s">
        <v>89</v>
      </c>
      <c r="C55" s="286">
        <v>0.15</v>
      </c>
      <c r="D55" s="286">
        <v>0.15</v>
      </c>
      <c r="E55" s="286">
        <v>0.15</v>
      </c>
    </row>
    <row r="56" spans="1:5" ht="19.5" customHeight="1" x14ac:dyDescent="0.25">
      <c r="A56" s="209">
        <v>50</v>
      </c>
      <c r="B56" s="288" t="s">
        <v>90</v>
      </c>
      <c r="C56" s="286">
        <v>0.15</v>
      </c>
      <c r="D56" s="286">
        <v>0.15</v>
      </c>
      <c r="E56" s="286">
        <v>0.15</v>
      </c>
    </row>
    <row r="57" spans="1:5" ht="19.5" customHeight="1" x14ac:dyDescent="0.25">
      <c r="A57" s="209">
        <v>51</v>
      </c>
      <c r="B57" s="288" t="s">
        <v>91</v>
      </c>
      <c r="C57" s="286">
        <v>0.15</v>
      </c>
      <c r="D57" s="286">
        <v>0.15</v>
      </c>
      <c r="E57" s="286">
        <v>0.15</v>
      </c>
    </row>
    <row r="58" spans="1:5" ht="19.5" customHeight="1" x14ac:dyDescent="0.25">
      <c r="A58" s="209">
        <v>52</v>
      </c>
      <c r="B58" s="288" t="s">
        <v>92</v>
      </c>
      <c r="C58" s="286">
        <v>0.15</v>
      </c>
      <c r="D58" s="286">
        <v>0.15</v>
      </c>
      <c r="E58" s="286">
        <v>0.15</v>
      </c>
    </row>
    <row r="59" spans="1:5" ht="19.5" customHeight="1" x14ac:dyDescent="0.25">
      <c r="A59" s="209">
        <v>53</v>
      </c>
      <c r="B59" s="288" t="s">
        <v>93</v>
      </c>
      <c r="C59" s="286">
        <v>0.15</v>
      </c>
      <c r="D59" s="286">
        <v>0.15</v>
      </c>
      <c r="E59" s="286">
        <v>0.15</v>
      </c>
    </row>
    <row r="60" spans="1:5" ht="19.5" customHeight="1" x14ac:dyDescent="0.25">
      <c r="A60" s="209">
        <v>54</v>
      </c>
      <c r="B60" s="288" t="s">
        <v>94</v>
      </c>
      <c r="C60" s="286">
        <v>0.15</v>
      </c>
      <c r="D60" s="286">
        <v>0.15</v>
      </c>
      <c r="E60" s="286">
        <v>0.15</v>
      </c>
    </row>
    <row r="61" spans="1:5" ht="19.5" customHeight="1" x14ac:dyDescent="0.25">
      <c r="A61" s="209">
        <v>55</v>
      </c>
      <c r="B61" s="288" t="s">
        <v>95</v>
      </c>
      <c r="C61" s="286">
        <v>0.15</v>
      </c>
      <c r="D61" s="286">
        <v>0.15</v>
      </c>
      <c r="E61" s="286">
        <v>0.15</v>
      </c>
    </row>
    <row r="62" spans="1:5" ht="19.5" customHeight="1" x14ac:dyDescent="0.25">
      <c r="A62" s="209">
        <v>56</v>
      </c>
      <c r="B62" s="288" t="s">
        <v>96</v>
      </c>
      <c r="C62" s="286">
        <v>319.5</v>
      </c>
      <c r="D62" s="286">
        <v>322.2</v>
      </c>
      <c r="E62" s="286">
        <v>324.89999999999998</v>
      </c>
    </row>
    <row r="63" spans="1:5" s="42" customFormat="1" ht="19.5" customHeight="1" x14ac:dyDescent="0.25">
      <c r="A63" s="209">
        <v>57</v>
      </c>
      <c r="B63" s="288" t="s">
        <v>97</v>
      </c>
      <c r="C63" s="286">
        <v>0.15</v>
      </c>
      <c r="D63" s="286">
        <v>0.15</v>
      </c>
      <c r="E63" s="286">
        <v>0.15</v>
      </c>
    </row>
    <row r="64" spans="1:5" ht="19.5" customHeight="1" x14ac:dyDescent="0.25">
      <c r="A64" s="209">
        <v>58</v>
      </c>
      <c r="B64" s="288" t="s">
        <v>98</v>
      </c>
      <c r="C64" s="286">
        <v>0.15</v>
      </c>
      <c r="D64" s="286">
        <v>0.15</v>
      </c>
      <c r="E64" s="286">
        <v>0.15</v>
      </c>
    </row>
    <row r="65" spans="1:5" ht="19.5" customHeight="1" x14ac:dyDescent="0.25">
      <c r="A65" s="209">
        <v>59</v>
      </c>
      <c r="B65" s="288" t="s">
        <v>99</v>
      </c>
      <c r="C65" s="286">
        <v>0.15</v>
      </c>
      <c r="D65" s="286">
        <v>0.15</v>
      </c>
      <c r="E65" s="286">
        <v>0.15</v>
      </c>
    </row>
    <row r="66" spans="1:5" ht="19.5" customHeight="1" x14ac:dyDescent="0.25">
      <c r="A66" s="209">
        <v>60</v>
      </c>
      <c r="B66" s="288" t="s">
        <v>100</v>
      </c>
      <c r="C66" s="286">
        <v>0.15</v>
      </c>
      <c r="D66" s="286">
        <v>0.15</v>
      </c>
      <c r="E66" s="286">
        <v>0.15</v>
      </c>
    </row>
    <row r="67" spans="1:5" ht="19.5" customHeight="1" x14ac:dyDescent="0.25">
      <c r="A67" s="209">
        <v>61</v>
      </c>
      <c r="B67" s="288" t="s">
        <v>101</v>
      </c>
      <c r="C67" s="286">
        <v>0.15</v>
      </c>
      <c r="D67" s="286">
        <v>0.15</v>
      </c>
      <c r="E67" s="286">
        <v>0.15</v>
      </c>
    </row>
    <row r="68" spans="1:5" s="42" customFormat="1" ht="19.5" customHeight="1" x14ac:dyDescent="0.25">
      <c r="A68" s="209">
        <v>62</v>
      </c>
      <c r="B68" s="288" t="s">
        <v>102</v>
      </c>
      <c r="C68" s="286">
        <v>0.15</v>
      </c>
      <c r="D68" s="286">
        <v>0.15</v>
      </c>
      <c r="E68" s="286">
        <v>0.15</v>
      </c>
    </row>
    <row r="69" spans="1:5" ht="19.5" customHeight="1" x14ac:dyDescent="0.25">
      <c r="A69" s="209">
        <v>63</v>
      </c>
      <c r="B69" s="288" t="s">
        <v>103</v>
      </c>
      <c r="C69" s="286">
        <v>0.15</v>
      </c>
      <c r="D69" s="286">
        <v>0.15</v>
      </c>
      <c r="E69" s="286">
        <v>0.15</v>
      </c>
    </row>
    <row r="70" spans="1:5" ht="19.5" customHeight="1" x14ac:dyDescent="0.25">
      <c r="A70" s="209">
        <v>64</v>
      </c>
      <c r="B70" s="288" t="s">
        <v>104</v>
      </c>
      <c r="C70" s="286">
        <v>0.15</v>
      </c>
      <c r="D70" s="286">
        <v>0.15</v>
      </c>
      <c r="E70" s="286">
        <v>0.15</v>
      </c>
    </row>
    <row r="71" spans="1:5" ht="19.5" customHeight="1" x14ac:dyDescent="0.25">
      <c r="A71" s="209">
        <v>65</v>
      </c>
      <c r="B71" s="288" t="s">
        <v>105</v>
      </c>
      <c r="C71" s="286">
        <v>0.15</v>
      </c>
      <c r="D71" s="286">
        <v>0.15</v>
      </c>
      <c r="E71" s="286">
        <v>0.15</v>
      </c>
    </row>
    <row r="72" spans="1:5" ht="19.5" customHeight="1" x14ac:dyDescent="0.25">
      <c r="A72" s="209">
        <v>66</v>
      </c>
      <c r="B72" s="288" t="s">
        <v>106</v>
      </c>
      <c r="C72" s="286">
        <v>0.15</v>
      </c>
      <c r="D72" s="286">
        <v>0.15</v>
      </c>
      <c r="E72" s="286">
        <v>0.15</v>
      </c>
    </row>
    <row r="73" spans="1:5" ht="19.5" customHeight="1" x14ac:dyDescent="0.25">
      <c r="A73" s="209">
        <v>67</v>
      </c>
      <c r="B73" s="288" t="s">
        <v>107</v>
      </c>
      <c r="C73" s="286">
        <v>0.15</v>
      </c>
      <c r="D73" s="286">
        <v>0.15</v>
      </c>
      <c r="E73" s="286">
        <v>0.15</v>
      </c>
    </row>
    <row r="74" spans="1:5" ht="19.5" customHeight="1" x14ac:dyDescent="0.25">
      <c r="A74" s="209">
        <v>68</v>
      </c>
      <c r="B74" s="288" t="s">
        <v>108</v>
      </c>
      <c r="C74" s="286">
        <v>0.15</v>
      </c>
      <c r="D74" s="286">
        <v>0.15</v>
      </c>
      <c r="E74" s="286">
        <v>0.15</v>
      </c>
    </row>
    <row r="75" spans="1:5" ht="19.5" customHeight="1" x14ac:dyDescent="0.25">
      <c r="A75" s="209">
        <v>69</v>
      </c>
      <c r="B75" s="288" t="s">
        <v>109</v>
      </c>
      <c r="C75" s="286">
        <v>0.15</v>
      </c>
      <c r="D75" s="286">
        <v>0.15</v>
      </c>
      <c r="E75" s="286">
        <v>0.15</v>
      </c>
    </row>
    <row r="76" spans="1:5" ht="19.5" customHeight="1" x14ac:dyDescent="0.25">
      <c r="A76" s="209">
        <v>70</v>
      </c>
      <c r="B76" s="288" t="s">
        <v>110</v>
      </c>
      <c r="C76" s="286">
        <v>0.15</v>
      </c>
      <c r="D76" s="286">
        <v>0.15</v>
      </c>
      <c r="E76" s="286">
        <v>0.15</v>
      </c>
    </row>
    <row r="77" spans="1:5" s="42" customFormat="1" ht="19.5" customHeight="1" x14ac:dyDescent="0.25">
      <c r="A77" s="209">
        <v>71</v>
      </c>
      <c r="B77" s="288" t="s">
        <v>111</v>
      </c>
      <c r="C77" s="286">
        <v>0.15</v>
      </c>
      <c r="D77" s="286">
        <v>0.15</v>
      </c>
      <c r="E77" s="286">
        <v>0.15</v>
      </c>
    </row>
    <row r="78" spans="1:5" ht="19.5" customHeight="1" x14ac:dyDescent="0.25">
      <c r="A78" s="209">
        <v>72</v>
      </c>
      <c r="B78" s="288" t="s">
        <v>112</v>
      </c>
      <c r="C78" s="286">
        <v>0.15</v>
      </c>
      <c r="D78" s="286">
        <v>0.15</v>
      </c>
      <c r="E78" s="286">
        <v>0.15</v>
      </c>
    </row>
    <row r="79" spans="1:5" ht="19.5" customHeight="1" x14ac:dyDescent="0.25">
      <c r="A79" s="209">
        <v>73</v>
      </c>
      <c r="B79" s="288" t="s">
        <v>113</v>
      </c>
      <c r="C79" s="286">
        <v>0.15</v>
      </c>
      <c r="D79" s="286">
        <v>0.15</v>
      </c>
      <c r="E79" s="286">
        <v>0.15</v>
      </c>
    </row>
    <row r="80" spans="1:5" ht="19.5" customHeight="1" x14ac:dyDescent="0.25">
      <c r="A80" s="209">
        <v>74</v>
      </c>
      <c r="B80" s="288" t="s">
        <v>114</v>
      </c>
      <c r="C80" s="286">
        <v>0.15</v>
      </c>
      <c r="D80" s="286">
        <v>0.15</v>
      </c>
      <c r="E80" s="286">
        <v>0.15</v>
      </c>
    </row>
    <row r="81" spans="1:5" ht="19.5" customHeight="1" x14ac:dyDescent="0.25">
      <c r="A81" s="209">
        <v>75</v>
      </c>
      <c r="B81" s="288" t="s">
        <v>115</v>
      </c>
      <c r="C81" s="286">
        <v>159.80000000000001</v>
      </c>
      <c r="D81" s="286">
        <v>161.1</v>
      </c>
      <c r="E81" s="286">
        <v>162.5</v>
      </c>
    </row>
    <row r="82" spans="1:5" ht="19.5" customHeight="1" x14ac:dyDescent="0.25">
      <c r="A82" s="209">
        <v>76</v>
      </c>
      <c r="B82" s="288" t="s">
        <v>116</v>
      </c>
      <c r="C82" s="286">
        <v>0.15</v>
      </c>
      <c r="D82" s="286">
        <v>0.15</v>
      </c>
      <c r="E82" s="286">
        <v>0.15</v>
      </c>
    </row>
    <row r="83" spans="1:5" ht="19.5" customHeight="1" x14ac:dyDescent="0.25">
      <c r="A83" s="209">
        <v>77</v>
      </c>
      <c r="B83" s="288" t="s">
        <v>117</v>
      </c>
      <c r="C83" s="286">
        <v>0.15</v>
      </c>
      <c r="D83" s="286">
        <v>0.15</v>
      </c>
      <c r="E83" s="286">
        <v>0.15</v>
      </c>
    </row>
    <row r="84" spans="1:5" ht="19.5" customHeight="1" x14ac:dyDescent="0.25">
      <c r="A84" s="209">
        <v>78</v>
      </c>
      <c r="B84" s="288" t="s">
        <v>118</v>
      </c>
      <c r="C84" s="286">
        <v>0.15</v>
      </c>
      <c r="D84" s="286">
        <v>0.15</v>
      </c>
      <c r="E84" s="286">
        <v>0.15</v>
      </c>
    </row>
    <row r="85" spans="1:5" ht="19.5" customHeight="1" x14ac:dyDescent="0.25">
      <c r="A85" s="209">
        <v>79</v>
      </c>
      <c r="B85" s="288" t="s">
        <v>119</v>
      </c>
      <c r="C85" s="286">
        <v>0.15</v>
      </c>
      <c r="D85" s="286">
        <v>0.15</v>
      </c>
      <c r="E85" s="286">
        <v>0.15</v>
      </c>
    </row>
    <row r="86" spans="1:5" ht="19.5" customHeight="1" x14ac:dyDescent="0.25">
      <c r="A86" s="209">
        <v>80</v>
      </c>
      <c r="B86" s="288" t="s">
        <v>120</v>
      </c>
      <c r="C86" s="286">
        <v>0.15</v>
      </c>
      <c r="D86" s="286">
        <v>0.15</v>
      </c>
      <c r="E86" s="286">
        <v>0.15</v>
      </c>
    </row>
    <row r="87" spans="1:5" ht="19.5" customHeight="1" x14ac:dyDescent="0.25">
      <c r="A87" s="209">
        <v>81</v>
      </c>
      <c r="B87" s="288" t="s">
        <v>121</v>
      </c>
      <c r="C87" s="286">
        <v>319.5</v>
      </c>
      <c r="D87" s="286">
        <v>322.2</v>
      </c>
      <c r="E87" s="286">
        <v>324.89999999999998</v>
      </c>
    </row>
    <row r="88" spans="1:5" ht="19.5" customHeight="1" x14ac:dyDescent="0.25">
      <c r="A88" s="209">
        <v>82</v>
      </c>
      <c r="B88" s="288" t="s">
        <v>122</v>
      </c>
      <c r="C88" s="286">
        <v>0.15</v>
      </c>
      <c r="D88" s="286">
        <v>0.15</v>
      </c>
      <c r="E88" s="286">
        <v>0.15</v>
      </c>
    </row>
    <row r="89" spans="1:5" ht="19.5" customHeight="1" x14ac:dyDescent="0.25">
      <c r="A89" s="209">
        <v>83</v>
      </c>
      <c r="B89" s="288" t="s">
        <v>123</v>
      </c>
      <c r="C89" s="286">
        <v>0.15</v>
      </c>
      <c r="D89" s="286">
        <v>0.15</v>
      </c>
      <c r="E89" s="286">
        <v>0.15</v>
      </c>
    </row>
    <row r="90" spans="1:5" ht="19.5" customHeight="1" x14ac:dyDescent="0.25">
      <c r="A90" s="209">
        <v>84</v>
      </c>
      <c r="B90" s="288" t="s">
        <v>124</v>
      </c>
      <c r="C90" s="286">
        <v>0.15</v>
      </c>
      <c r="D90" s="286">
        <v>0.15</v>
      </c>
      <c r="E90" s="286">
        <v>0.15</v>
      </c>
    </row>
    <row r="91" spans="1:5" ht="19.5" customHeight="1" x14ac:dyDescent="0.25">
      <c r="A91" s="209">
        <v>85</v>
      </c>
      <c r="B91" s="288" t="s">
        <v>125</v>
      </c>
      <c r="C91" s="286">
        <v>0.15</v>
      </c>
      <c r="D91" s="286">
        <v>0.15</v>
      </c>
      <c r="E91" s="286">
        <v>0.15</v>
      </c>
    </row>
    <row r="92" spans="1:5" ht="19.5" customHeight="1" x14ac:dyDescent="0.25">
      <c r="A92" s="209">
        <v>86</v>
      </c>
      <c r="B92" s="288" t="s">
        <v>126</v>
      </c>
      <c r="C92" s="286">
        <v>0.15</v>
      </c>
      <c r="D92" s="286">
        <v>0.15</v>
      </c>
      <c r="E92" s="286">
        <v>0.15</v>
      </c>
    </row>
    <row r="93" spans="1:5" ht="19.5" customHeight="1" x14ac:dyDescent="0.25">
      <c r="A93" s="209">
        <v>87</v>
      </c>
      <c r="B93" s="288" t="s">
        <v>127</v>
      </c>
      <c r="C93" s="286">
        <v>0.15</v>
      </c>
      <c r="D93" s="286">
        <v>0.15</v>
      </c>
      <c r="E93" s="286">
        <v>0.15</v>
      </c>
    </row>
    <row r="94" spans="1:5" ht="19.5" customHeight="1" x14ac:dyDescent="0.25">
      <c r="A94" s="209">
        <v>88</v>
      </c>
      <c r="B94" s="288" t="s">
        <v>128</v>
      </c>
      <c r="C94" s="286">
        <v>0.15</v>
      </c>
      <c r="D94" s="286">
        <v>0.15</v>
      </c>
      <c r="E94" s="286">
        <v>0.15</v>
      </c>
    </row>
    <row r="95" spans="1:5" ht="19.5" customHeight="1" x14ac:dyDescent="0.25">
      <c r="A95" s="209">
        <v>89</v>
      </c>
      <c r="B95" s="288" t="s">
        <v>129</v>
      </c>
      <c r="C95" s="286">
        <v>0.15</v>
      </c>
      <c r="D95" s="286">
        <v>0.15</v>
      </c>
      <c r="E95" s="286">
        <v>0.15</v>
      </c>
    </row>
    <row r="96" spans="1:5" s="42" customFormat="1" ht="19.5" customHeight="1" x14ac:dyDescent="0.25">
      <c r="A96" s="209">
        <v>90</v>
      </c>
      <c r="B96" s="288" t="s">
        <v>130</v>
      </c>
      <c r="C96" s="286">
        <v>0.15</v>
      </c>
      <c r="D96" s="286">
        <v>0.15</v>
      </c>
      <c r="E96" s="286">
        <v>0.15</v>
      </c>
    </row>
    <row r="97" spans="1:5" ht="19.5" customHeight="1" x14ac:dyDescent="0.25">
      <c r="A97" s="209">
        <v>91</v>
      </c>
      <c r="B97" s="288" t="s">
        <v>131</v>
      </c>
      <c r="C97" s="286">
        <v>0.15</v>
      </c>
      <c r="D97" s="286">
        <v>0.15</v>
      </c>
      <c r="E97" s="286">
        <v>0.15</v>
      </c>
    </row>
    <row r="98" spans="1:5" ht="19.5" customHeight="1" x14ac:dyDescent="0.25">
      <c r="A98" s="209">
        <v>92</v>
      </c>
      <c r="B98" s="288" t="s">
        <v>132</v>
      </c>
      <c r="C98" s="286">
        <v>0.15</v>
      </c>
      <c r="D98" s="286">
        <v>0.15</v>
      </c>
      <c r="E98" s="286">
        <v>0.15</v>
      </c>
    </row>
    <row r="99" spans="1:5" ht="19.5" customHeight="1" x14ac:dyDescent="0.25">
      <c r="A99" s="209">
        <v>93</v>
      </c>
      <c r="B99" s="288" t="s">
        <v>133</v>
      </c>
      <c r="C99" s="286">
        <v>0.15</v>
      </c>
      <c r="D99" s="286">
        <v>0.15</v>
      </c>
      <c r="E99" s="286">
        <v>0.15</v>
      </c>
    </row>
    <row r="100" spans="1:5" ht="19.5" customHeight="1" x14ac:dyDescent="0.25">
      <c r="A100" s="209">
        <v>94</v>
      </c>
      <c r="B100" s="288" t="s">
        <v>134</v>
      </c>
      <c r="C100" s="286">
        <v>0.15</v>
      </c>
      <c r="D100" s="286">
        <v>0.15</v>
      </c>
      <c r="E100" s="286">
        <v>0.15</v>
      </c>
    </row>
    <row r="101" spans="1:5" ht="19.5" customHeight="1" x14ac:dyDescent="0.25">
      <c r="A101" s="209">
        <v>95</v>
      </c>
      <c r="B101" s="288" t="s">
        <v>135</v>
      </c>
      <c r="C101" s="286">
        <v>0.15</v>
      </c>
      <c r="D101" s="286">
        <v>0.15</v>
      </c>
      <c r="E101" s="286">
        <v>0.15</v>
      </c>
    </row>
    <row r="102" spans="1:5" s="42" customFormat="1" ht="19.5" customHeight="1" x14ac:dyDescent="0.25">
      <c r="A102" s="209">
        <v>96</v>
      </c>
      <c r="B102" s="288" t="s">
        <v>136</v>
      </c>
      <c r="C102" s="286">
        <v>0.15</v>
      </c>
      <c r="D102" s="286">
        <v>0.15</v>
      </c>
      <c r="E102" s="286">
        <v>0.15</v>
      </c>
    </row>
    <row r="103" spans="1:5" ht="19.5" customHeight="1" x14ac:dyDescent="0.25">
      <c r="A103" s="209">
        <v>97</v>
      </c>
      <c r="B103" s="288" t="s">
        <v>137</v>
      </c>
      <c r="C103" s="286">
        <v>0.15</v>
      </c>
      <c r="D103" s="286">
        <v>0.15</v>
      </c>
      <c r="E103" s="286">
        <v>0.15</v>
      </c>
    </row>
    <row r="104" spans="1:5" ht="19.5" customHeight="1" x14ac:dyDescent="0.25">
      <c r="A104" s="209">
        <v>98</v>
      </c>
      <c r="B104" s="288" t="s">
        <v>138</v>
      </c>
      <c r="C104" s="286">
        <v>159.80000000000001</v>
      </c>
      <c r="D104" s="286">
        <v>161.1</v>
      </c>
      <c r="E104" s="286">
        <v>162.5</v>
      </c>
    </row>
    <row r="105" spans="1:5" ht="19.5" customHeight="1" x14ac:dyDescent="0.25">
      <c r="A105" s="209">
        <v>99</v>
      </c>
      <c r="B105" s="288" t="s">
        <v>139</v>
      </c>
      <c r="C105" s="286">
        <v>0.15</v>
      </c>
      <c r="D105" s="286">
        <v>0.15</v>
      </c>
      <c r="E105" s="286">
        <v>0.15</v>
      </c>
    </row>
    <row r="106" spans="1:5" ht="19.5" customHeight="1" x14ac:dyDescent="0.25">
      <c r="A106" s="209">
        <v>100</v>
      </c>
      <c r="B106" s="288" t="s">
        <v>140</v>
      </c>
      <c r="C106" s="286">
        <v>0.15</v>
      </c>
      <c r="D106" s="286">
        <v>0.15</v>
      </c>
      <c r="E106" s="286">
        <v>0.15</v>
      </c>
    </row>
    <row r="107" spans="1:5" ht="19.5" customHeight="1" x14ac:dyDescent="0.25">
      <c r="A107" s="209">
        <v>101</v>
      </c>
      <c r="B107" s="288" t="s">
        <v>141</v>
      </c>
      <c r="C107" s="286">
        <v>0.15</v>
      </c>
      <c r="D107" s="286">
        <v>0.15</v>
      </c>
      <c r="E107" s="286">
        <v>0.15</v>
      </c>
    </row>
    <row r="108" spans="1:5" ht="19.5" customHeight="1" x14ac:dyDescent="0.25">
      <c r="A108" s="209">
        <v>102</v>
      </c>
      <c r="B108" s="288" t="s">
        <v>142</v>
      </c>
      <c r="C108" s="286">
        <v>0.15</v>
      </c>
      <c r="D108" s="286">
        <v>0.15</v>
      </c>
      <c r="E108" s="286">
        <v>0.15</v>
      </c>
    </row>
    <row r="109" spans="1:5" ht="19.5" customHeight="1" x14ac:dyDescent="0.25">
      <c r="A109" s="209">
        <v>103</v>
      </c>
      <c r="B109" s="288" t="s">
        <v>143</v>
      </c>
      <c r="C109" s="286">
        <v>0.15</v>
      </c>
      <c r="D109" s="286">
        <v>0.15</v>
      </c>
      <c r="E109" s="286">
        <v>0.15</v>
      </c>
    </row>
    <row r="110" spans="1:5" s="42" customFormat="1" ht="19.5" customHeight="1" x14ac:dyDescent="0.25">
      <c r="A110" s="209">
        <v>104</v>
      </c>
      <c r="B110" s="288" t="s">
        <v>144</v>
      </c>
      <c r="C110" s="286">
        <v>159.80000000000001</v>
      </c>
      <c r="D110" s="286">
        <v>161.1</v>
      </c>
      <c r="E110" s="286">
        <v>162.5</v>
      </c>
    </row>
    <row r="111" spans="1:5" ht="19.5" customHeight="1" x14ac:dyDescent="0.25">
      <c r="A111" s="209">
        <v>105</v>
      </c>
      <c r="B111" s="288" t="s">
        <v>145</v>
      </c>
      <c r="C111" s="286">
        <v>0.15</v>
      </c>
      <c r="D111" s="286">
        <v>0.15</v>
      </c>
      <c r="E111" s="286">
        <v>0.15</v>
      </c>
    </row>
    <row r="112" spans="1:5" ht="19.5" customHeight="1" x14ac:dyDescent="0.25">
      <c r="A112" s="209">
        <v>106</v>
      </c>
      <c r="B112" s="288" t="s">
        <v>146</v>
      </c>
      <c r="C112" s="286">
        <v>0.15</v>
      </c>
      <c r="D112" s="286">
        <v>0.15</v>
      </c>
      <c r="E112" s="286">
        <v>0.15</v>
      </c>
    </row>
    <row r="113" spans="1:7" ht="19.5" customHeight="1" x14ac:dyDescent="0.25">
      <c r="A113" s="209">
        <v>107</v>
      </c>
      <c r="B113" s="288" t="s">
        <v>147</v>
      </c>
      <c r="C113" s="286">
        <v>0.15</v>
      </c>
      <c r="D113" s="286">
        <v>0.15</v>
      </c>
      <c r="E113" s="286">
        <v>0.15</v>
      </c>
    </row>
    <row r="114" spans="1:7" ht="19.5" customHeight="1" x14ac:dyDescent="0.25">
      <c r="A114" s="209">
        <v>108</v>
      </c>
      <c r="B114" s="288" t="s">
        <v>148</v>
      </c>
      <c r="C114" s="286">
        <v>0.15</v>
      </c>
      <c r="D114" s="286">
        <v>0.15</v>
      </c>
      <c r="E114" s="286">
        <v>0.15</v>
      </c>
    </row>
    <row r="115" spans="1:7" ht="19.5" customHeight="1" x14ac:dyDescent="0.25">
      <c r="A115" s="209">
        <v>109</v>
      </c>
      <c r="B115" s="288" t="s">
        <v>149</v>
      </c>
      <c r="C115" s="286">
        <v>0.15</v>
      </c>
      <c r="D115" s="286">
        <v>0.15</v>
      </c>
      <c r="E115" s="286">
        <v>0.15</v>
      </c>
    </row>
    <row r="116" spans="1:7" ht="19.5" customHeight="1" x14ac:dyDescent="0.25">
      <c r="A116" s="209">
        <v>110</v>
      </c>
      <c r="B116" s="288" t="s">
        <v>150</v>
      </c>
      <c r="C116" s="286">
        <v>0.15</v>
      </c>
      <c r="D116" s="286">
        <v>0.15</v>
      </c>
      <c r="E116" s="286">
        <v>0.15</v>
      </c>
    </row>
    <row r="117" spans="1:7" ht="19.5" customHeight="1" x14ac:dyDescent="0.25">
      <c r="A117" s="209">
        <v>111</v>
      </c>
      <c r="B117" s="288" t="s">
        <v>151</v>
      </c>
      <c r="C117" s="286">
        <v>0.15</v>
      </c>
      <c r="D117" s="286">
        <v>0.15</v>
      </c>
      <c r="E117" s="286">
        <v>0.15</v>
      </c>
    </row>
    <row r="118" spans="1:7" ht="19.5" customHeight="1" x14ac:dyDescent="0.25">
      <c r="A118" s="209">
        <v>112</v>
      </c>
      <c r="B118" s="288" t="s">
        <v>152</v>
      </c>
      <c r="C118" s="286">
        <v>0.15</v>
      </c>
      <c r="D118" s="286">
        <v>0.15</v>
      </c>
      <c r="E118" s="286">
        <v>0.15</v>
      </c>
    </row>
    <row r="119" spans="1:7" ht="19.5" customHeight="1" x14ac:dyDescent="0.25">
      <c r="A119" s="209">
        <v>113</v>
      </c>
      <c r="B119" s="288" t="s">
        <v>153</v>
      </c>
      <c r="C119" s="286">
        <v>0.15</v>
      </c>
      <c r="D119" s="286">
        <v>0.15</v>
      </c>
      <c r="E119" s="286">
        <v>0.15</v>
      </c>
    </row>
    <row r="120" spans="1:7" ht="19.5" customHeight="1" x14ac:dyDescent="0.25">
      <c r="A120" s="209">
        <v>114</v>
      </c>
      <c r="B120" s="288" t="s">
        <v>154</v>
      </c>
      <c r="C120" s="286">
        <v>0.15</v>
      </c>
      <c r="D120" s="286">
        <v>0.15</v>
      </c>
      <c r="E120" s="286">
        <v>0.15</v>
      </c>
    </row>
    <row r="121" spans="1:7" ht="19.5" customHeight="1" x14ac:dyDescent="0.25">
      <c r="A121" s="209">
        <v>115</v>
      </c>
      <c r="B121" s="288" t="s">
        <v>155</v>
      </c>
      <c r="C121" s="286">
        <v>0.15</v>
      </c>
      <c r="D121" s="286">
        <v>0.15</v>
      </c>
      <c r="E121" s="286">
        <v>0.15</v>
      </c>
    </row>
    <row r="122" spans="1:7" ht="19.5" customHeight="1" x14ac:dyDescent="0.25">
      <c r="A122" s="209">
        <v>116</v>
      </c>
      <c r="B122" s="288" t="s">
        <v>156</v>
      </c>
      <c r="C122" s="286">
        <v>0.15</v>
      </c>
      <c r="D122" s="286">
        <v>0.15</v>
      </c>
      <c r="E122" s="286">
        <v>0.15</v>
      </c>
      <c r="G122" s="41"/>
    </row>
    <row r="123" spans="1:7" ht="19.5" customHeight="1" x14ac:dyDescent="0.25">
      <c r="A123" s="209">
        <v>117</v>
      </c>
      <c r="B123" s="288" t="s">
        <v>157</v>
      </c>
      <c r="C123" s="286">
        <v>0.15</v>
      </c>
      <c r="D123" s="286">
        <v>0.15</v>
      </c>
      <c r="E123" s="286">
        <v>0.15</v>
      </c>
    </row>
    <row r="124" spans="1:7" ht="19.5" customHeight="1" x14ac:dyDescent="0.25">
      <c r="A124" s="209">
        <v>118</v>
      </c>
      <c r="B124" s="288" t="s">
        <v>158</v>
      </c>
      <c r="C124" s="286">
        <v>0.15</v>
      </c>
      <c r="D124" s="286">
        <v>0.15</v>
      </c>
      <c r="E124" s="286">
        <v>0.15</v>
      </c>
    </row>
    <row r="125" spans="1:7" s="42" customFormat="1" ht="19.5" customHeight="1" x14ac:dyDescent="0.25">
      <c r="A125" s="209">
        <v>119</v>
      </c>
      <c r="B125" s="288" t="s">
        <v>159</v>
      </c>
      <c r="C125" s="286">
        <v>159.80000000000001</v>
      </c>
      <c r="D125" s="286">
        <v>161.1</v>
      </c>
      <c r="E125" s="286">
        <v>162.5</v>
      </c>
    </row>
    <row r="126" spans="1:7" ht="19.5" customHeight="1" x14ac:dyDescent="0.25">
      <c r="A126" s="209">
        <v>120</v>
      </c>
      <c r="B126" s="288" t="s">
        <v>160</v>
      </c>
      <c r="C126" s="286">
        <v>0.15</v>
      </c>
      <c r="D126" s="286">
        <v>0.15</v>
      </c>
      <c r="E126" s="286">
        <v>0.15</v>
      </c>
    </row>
    <row r="127" spans="1:7" ht="19.5" customHeight="1" x14ac:dyDescent="0.25">
      <c r="A127" s="209">
        <v>121</v>
      </c>
      <c r="B127" s="288" t="s">
        <v>161</v>
      </c>
      <c r="C127" s="286">
        <v>0.15</v>
      </c>
      <c r="D127" s="286">
        <v>0.15</v>
      </c>
      <c r="E127" s="286">
        <v>0.15</v>
      </c>
    </row>
    <row r="128" spans="1:7" ht="19.5" customHeight="1" x14ac:dyDescent="0.25">
      <c r="A128" s="209">
        <v>122</v>
      </c>
      <c r="B128" s="288" t="s">
        <v>162</v>
      </c>
      <c r="C128" s="286">
        <v>0.15</v>
      </c>
      <c r="D128" s="286">
        <v>0.15</v>
      </c>
      <c r="E128" s="286">
        <v>0.15</v>
      </c>
    </row>
    <row r="129" spans="1:5" ht="19.5" customHeight="1" x14ac:dyDescent="0.25">
      <c r="A129" s="209">
        <v>123</v>
      </c>
      <c r="B129" s="288" t="s">
        <v>163</v>
      </c>
      <c r="C129" s="286">
        <v>0.15</v>
      </c>
      <c r="D129" s="286">
        <v>0.15</v>
      </c>
      <c r="E129" s="286">
        <v>0.15</v>
      </c>
    </row>
    <row r="130" spans="1:5" ht="19.5" customHeight="1" x14ac:dyDescent="0.25">
      <c r="A130" s="209">
        <v>124</v>
      </c>
      <c r="B130" s="288" t="s">
        <v>164</v>
      </c>
      <c r="C130" s="286">
        <v>0.15</v>
      </c>
      <c r="D130" s="286">
        <v>0.15</v>
      </c>
      <c r="E130" s="286">
        <v>0.15</v>
      </c>
    </row>
    <row r="131" spans="1:5" ht="19.5" customHeight="1" x14ac:dyDescent="0.25">
      <c r="A131" s="209">
        <v>125</v>
      </c>
      <c r="B131" s="288" t="s">
        <v>165</v>
      </c>
      <c r="C131" s="286">
        <v>0.15</v>
      </c>
      <c r="D131" s="286">
        <v>0.15</v>
      </c>
      <c r="E131" s="286">
        <v>0.15</v>
      </c>
    </row>
    <row r="132" spans="1:5" ht="19.5" customHeight="1" x14ac:dyDescent="0.25">
      <c r="A132" s="209">
        <v>126</v>
      </c>
      <c r="B132" s="288" t="s">
        <v>166</v>
      </c>
      <c r="C132" s="286">
        <v>0.15</v>
      </c>
      <c r="D132" s="286">
        <v>0.15</v>
      </c>
      <c r="E132" s="286">
        <v>0.15</v>
      </c>
    </row>
    <row r="133" spans="1:5" ht="19.5" customHeight="1" x14ac:dyDescent="0.25">
      <c r="A133" s="209">
        <v>127</v>
      </c>
      <c r="B133" s="288" t="s">
        <v>167</v>
      </c>
      <c r="C133" s="286">
        <v>0.15</v>
      </c>
      <c r="D133" s="286">
        <v>0.15</v>
      </c>
      <c r="E133" s="286">
        <v>0.15</v>
      </c>
    </row>
    <row r="134" spans="1:5" ht="19.5" customHeight="1" x14ac:dyDescent="0.25">
      <c r="A134" s="209">
        <v>128</v>
      </c>
      <c r="B134" s="288" t="s">
        <v>168</v>
      </c>
      <c r="C134" s="286">
        <v>0.15</v>
      </c>
      <c r="D134" s="286">
        <v>0.15</v>
      </c>
      <c r="E134" s="286">
        <v>0.15</v>
      </c>
    </row>
    <row r="135" spans="1:5" ht="19.5" customHeight="1" x14ac:dyDescent="0.25">
      <c r="A135" s="209">
        <v>129</v>
      </c>
      <c r="B135" s="288" t="s">
        <v>169</v>
      </c>
      <c r="C135" s="286">
        <v>79.900000000000006</v>
      </c>
      <c r="D135" s="286">
        <v>80.5</v>
      </c>
      <c r="E135" s="286">
        <v>81.2</v>
      </c>
    </row>
    <row r="136" spans="1:5" ht="19.5" customHeight="1" x14ac:dyDescent="0.25">
      <c r="A136" s="209">
        <v>130</v>
      </c>
      <c r="B136" s="288" t="s">
        <v>170</v>
      </c>
      <c r="C136" s="286">
        <v>0.15</v>
      </c>
      <c r="D136" s="286">
        <v>0.15</v>
      </c>
      <c r="E136" s="286">
        <v>0.15</v>
      </c>
    </row>
    <row r="137" spans="1:5" ht="19.5" customHeight="1" x14ac:dyDescent="0.25">
      <c r="A137" s="209">
        <v>131</v>
      </c>
      <c r="B137" s="288" t="s">
        <v>171</v>
      </c>
      <c r="C137" s="286">
        <v>0.15</v>
      </c>
      <c r="D137" s="286">
        <v>0.15</v>
      </c>
      <c r="E137" s="286">
        <v>0.15</v>
      </c>
    </row>
    <row r="138" spans="1:5" ht="19.5" customHeight="1" x14ac:dyDescent="0.25">
      <c r="A138" s="209">
        <v>132</v>
      </c>
      <c r="B138" s="288" t="s">
        <v>172</v>
      </c>
      <c r="C138" s="286">
        <v>0.15</v>
      </c>
      <c r="D138" s="286">
        <v>0.15</v>
      </c>
      <c r="E138" s="286">
        <v>0.15</v>
      </c>
    </row>
    <row r="139" spans="1:5" ht="19.5" customHeight="1" x14ac:dyDescent="0.25">
      <c r="A139" s="209">
        <v>133</v>
      </c>
      <c r="B139" s="288" t="s">
        <v>173</v>
      </c>
      <c r="C139" s="286">
        <v>0.15</v>
      </c>
      <c r="D139" s="286">
        <v>0.15</v>
      </c>
      <c r="E139" s="286">
        <v>0.15</v>
      </c>
    </row>
    <row r="140" spans="1:5" ht="19.5" customHeight="1" x14ac:dyDescent="0.25">
      <c r="A140" s="209">
        <v>134</v>
      </c>
      <c r="B140" s="288" t="s">
        <v>174</v>
      </c>
      <c r="C140" s="286">
        <v>0.15</v>
      </c>
      <c r="D140" s="286">
        <v>0.15</v>
      </c>
      <c r="E140" s="286">
        <v>0.15</v>
      </c>
    </row>
    <row r="141" spans="1:5" ht="19.5" customHeight="1" x14ac:dyDescent="0.25">
      <c r="A141" s="209">
        <v>135</v>
      </c>
      <c r="B141" s="288" t="s">
        <v>20</v>
      </c>
      <c r="C141" s="286">
        <v>79.900000000000006</v>
      </c>
      <c r="D141" s="286">
        <v>80.5</v>
      </c>
      <c r="E141" s="286">
        <v>81.2</v>
      </c>
    </row>
    <row r="142" spans="1:5" s="42" customFormat="1" ht="19.5" customHeight="1" x14ac:dyDescent="0.25">
      <c r="A142" s="209">
        <v>136</v>
      </c>
      <c r="B142" s="288" t="s">
        <v>21</v>
      </c>
      <c r="C142" s="286">
        <v>79.900000000000006</v>
      </c>
      <c r="D142" s="286">
        <v>80.5</v>
      </c>
      <c r="E142" s="286">
        <v>81.2</v>
      </c>
    </row>
    <row r="143" spans="1:5" ht="19.5" customHeight="1" x14ac:dyDescent="0.25">
      <c r="A143" s="210" t="s">
        <v>175</v>
      </c>
      <c r="B143" s="211" t="s">
        <v>1</v>
      </c>
      <c r="C143" s="287">
        <v>6982.6</v>
      </c>
      <c r="D143" s="287">
        <v>6889.8</v>
      </c>
      <c r="E143" s="287">
        <v>6944.2</v>
      </c>
    </row>
    <row r="144" spans="1:5" ht="17.399999999999999" x14ac:dyDescent="0.25">
      <c r="A144" s="43"/>
      <c r="B144" s="43"/>
      <c r="C144" s="43"/>
      <c r="D144" s="43"/>
      <c r="E144" s="43"/>
    </row>
    <row r="145" spans="1:5" ht="18" x14ac:dyDescent="0.25">
      <c r="A145" s="43"/>
      <c r="B145" s="43"/>
      <c r="C145" s="44"/>
      <c r="D145" s="44"/>
      <c r="E145" s="44"/>
    </row>
  </sheetData>
  <mergeCells count="6">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1" fitToHeight="0" orientation="portrait" r:id="rId1"/>
  <headerFooter alignWithMargins="0">
    <oddFooter>&amp;L&amp;"Times New Roman,обычный"&amp;8&amp;Z&amp;F</oddFooter>
    <firstFooter>&amp;L&amp;Z&amp;F</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E46"/>
  <sheetViews>
    <sheetView tabSelected="1" view="pageBreakPreview" zoomScaleNormal="100" workbookViewId="0">
      <selection activeCell="D11" sqref="D11"/>
    </sheetView>
  </sheetViews>
  <sheetFormatPr defaultRowHeight="13.2" x14ac:dyDescent="0.25"/>
  <cols>
    <col min="1" max="1" width="5.109375" style="46" customWidth="1"/>
    <col min="2" max="2" width="47.77734375" style="46" customWidth="1"/>
    <col min="3" max="5" width="13.77734375" style="46" customWidth="1"/>
    <col min="6" max="256" width="9.109375" style="46"/>
    <col min="257" max="257" width="9" style="46" customWidth="1"/>
    <col min="258" max="258" width="45" style="46" customWidth="1"/>
    <col min="259" max="261" width="13.5546875" style="46" customWidth="1"/>
    <col min="262" max="512" width="9.109375" style="46"/>
    <col min="513" max="513" width="9" style="46" customWidth="1"/>
    <col min="514" max="514" width="45" style="46" customWidth="1"/>
    <col min="515" max="517" width="13.5546875" style="46" customWidth="1"/>
    <col min="518" max="768" width="9.109375" style="46"/>
    <col min="769" max="769" width="9" style="46" customWidth="1"/>
    <col min="770" max="770" width="45" style="46" customWidth="1"/>
    <col min="771" max="773" width="13.5546875" style="46" customWidth="1"/>
    <col min="774" max="1024" width="9.109375" style="46"/>
    <col min="1025" max="1025" width="9" style="46" customWidth="1"/>
    <col min="1026" max="1026" width="45" style="46" customWidth="1"/>
    <col min="1027" max="1029" width="13.5546875" style="46" customWidth="1"/>
    <col min="1030" max="1280" width="9.109375" style="46"/>
    <col min="1281" max="1281" width="9" style="46" customWidth="1"/>
    <col min="1282" max="1282" width="45" style="46" customWidth="1"/>
    <col min="1283" max="1285" width="13.5546875" style="46" customWidth="1"/>
    <col min="1286" max="1536" width="9.109375" style="46"/>
    <col min="1537" max="1537" width="9" style="46" customWidth="1"/>
    <col min="1538" max="1538" width="45" style="46" customWidth="1"/>
    <col min="1539" max="1541" width="13.5546875" style="46" customWidth="1"/>
    <col min="1542" max="1792" width="9.109375" style="46"/>
    <col min="1793" max="1793" width="9" style="46" customWidth="1"/>
    <col min="1794" max="1794" width="45" style="46" customWidth="1"/>
    <col min="1795" max="1797" width="13.5546875" style="46" customWidth="1"/>
    <col min="1798" max="2048" width="9.109375" style="46"/>
    <col min="2049" max="2049" width="9" style="46" customWidth="1"/>
    <col min="2050" max="2050" width="45" style="46" customWidth="1"/>
    <col min="2051" max="2053" width="13.5546875" style="46" customWidth="1"/>
    <col min="2054" max="2304" width="9.109375" style="46"/>
    <col min="2305" max="2305" width="9" style="46" customWidth="1"/>
    <col min="2306" max="2306" width="45" style="46" customWidth="1"/>
    <col min="2307" max="2309" width="13.5546875" style="46" customWidth="1"/>
    <col min="2310" max="2560" width="9.109375" style="46"/>
    <col min="2561" max="2561" width="9" style="46" customWidth="1"/>
    <col min="2562" max="2562" width="45" style="46" customWidth="1"/>
    <col min="2563" max="2565" width="13.5546875" style="46" customWidth="1"/>
    <col min="2566" max="2816" width="9.109375" style="46"/>
    <col min="2817" max="2817" width="9" style="46" customWidth="1"/>
    <col min="2818" max="2818" width="45" style="46" customWidth="1"/>
    <col min="2819" max="2821" width="13.5546875" style="46" customWidth="1"/>
    <col min="2822" max="3072" width="9.109375" style="46"/>
    <col min="3073" max="3073" width="9" style="46" customWidth="1"/>
    <col min="3074" max="3074" width="45" style="46" customWidth="1"/>
    <col min="3075" max="3077" width="13.5546875" style="46" customWidth="1"/>
    <col min="3078" max="3328" width="9.109375" style="46"/>
    <col min="3329" max="3329" width="9" style="46" customWidth="1"/>
    <col min="3330" max="3330" width="45" style="46" customWidth="1"/>
    <col min="3331" max="3333" width="13.5546875" style="46" customWidth="1"/>
    <col min="3334" max="3584" width="9.109375" style="46"/>
    <col min="3585" max="3585" width="9" style="46" customWidth="1"/>
    <col min="3586" max="3586" width="45" style="46" customWidth="1"/>
    <col min="3587" max="3589" width="13.5546875" style="46" customWidth="1"/>
    <col min="3590" max="3840" width="9.109375" style="46"/>
    <col min="3841" max="3841" width="9" style="46" customWidth="1"/>
    <col min="3842" max="3842" width="45" style="46" customWidth="1"/>
    <col min="3843" max="3845" width="13.5546875" style="46" customWidth="1"/>
    <col min="3846" max="4096" width="9.109375" style="46"/>
    <col min="4097" max="4097" width="9" style="46" customWidth="1"/>
    <col min="4098" max="4098" width="45" style="46" customWidth="1"/>
    <col min="4099" max="4101" width="13.5546875" style="46" customWidth="1"/>
    <col min="4102" max="4352" width="9.109375" style="46"/>
    <col min="4353" max="4353" width="9" style="46" customWidth="1"/>
    <col min="4354" max="4354" width="45" style="46" customWidth="1"/>
    <col min="4355" max="4357" width="13.5546875" style="46" customWidth="1"/>
    <col min="4358" max="4608" width="9.109375" style="46"/>
    <col min="4609" max="4609" width="9" style="46" customWidth="1"/>
    <col min="4610" max="4610" width="45" style="46" customWidth="1"/>
    <col min="4611" max="4613" width="13.5546875" style="46" customWidth="1"/>
    <col min="4614" max="4864" width="9.109375" style="46"/>
    <col min="4865" max="4865" width="9" style="46" customWidth="1"/>
    <col min="4866" max="4866" width="45" style="46" customWidth="1"/>
    <col min="4867" max="4869" width="13.5546875" style="46" customWidth="1"/>
    <col min="4870" max="5120" width="9.109375" style="46"/>
    <col min="5121" max="5121" width="9" style="46" customWidth="1"/>
    <col min="5122" max="5122" width="45" style="46" customWidth="1"/>
    <col min="5123" max="5125" width="13.5546875" style="46" customWidth="1"/>
    <col min="5126" max="5376" width="9.109375" style="46"/>
    <col min="5377" max="5377" width="9" style="46" customWidth="1"/>
    <col min="5378" max="5378" width="45" style="46" customWidth="1"/>
    <col min="5379" max="5381" width="13.5546875" style="46" customWidth="1"/>
    <col min="5382" max="5632" width="9.109375" style="46"/>
    <col min="5633" max="5633" width="9" style="46" customWidth="1"/>
    <col min="5634" max="5634" width="45" style="46" customWidth="1"/>
    <col min="5635" max="5637" width="13.5546875" style="46" customWidth="1"/>
    <col min="5638" max="5888" width="9.109375" style="46"/>
    <col min="5889" max="5889" width="9" style="46" customWidth="1"/>
    <col min="5890" max="5890" width="45" style="46" customWidth="1"/>
    <col min="5891" max="5893" width="13.5546875" style="46" customWidth="1"/>
    <col min="5894" max="6144" width="9.109375" style="46"/>
    <col min="6145" max="6145" width="9" style="46" customWidth="1"/>
    <col min="6146" max="6146" width="45" style="46" customWidth="1"/>
    <col min="6147" max="6149" width="13.5546875" style="46" customWidth="1"/>
    <col min="6150" max="6400" width="9.109375" style="46"/>
    <col min="6401" max="6401" width="9" style="46" customWidth="1"/>
    <col min="6402" max="6402" width="45" style="46" customWidth="1"/>
    <col min="6403" max="6405" width="13.5546875" style="46" customWidth="1"/>
    <col min="6406" max="6656" width="9.109375" style="46"/>
    <col min="6657" max="6657" width="9" style="46" customWidth="1"/>
    <col min="6658" max="6658" width="45" style="46" customWidth="1"/>
    <col min="6659" max="6661" width="13.5546875" style="46" customWidth="1"/>
    <col min="6662" max="6912" width="9.109375" style="46"/>
    <col min="6913" max="6913" width="9" style="46" customWidth="1"/>
    <col min="6914" max="6914" width="45" style="46" customWidth="1"/>
    <col min="6915" max="6917" width="13.5546875" style="46" customWidth="1"/>
    <col min="6918" max="7168" width="9.109375" style="46"/>
    <col min="7169" max="7169" width="9" style="46" customWidth="1"/>
    <col min="7170" max="7170" width="45" style="46" customWidth="1"/>
    <col min="7171" max="7173" width="13.5546875" style="46" customWidth="1"/>
    <col min="7174" max="7424" width="9.109375" style="46"/>
    <col min="7425" max="7425" width="9" style="46" customWidth="1"/>
    <col min="7426" max="7426" width="45" style="46" customWidth="1"/>
    <col min="7427" max="7429" width="13.5546875" style="46" customWidth="1"/>
    <col min="7430" max="7680" width="9.109375" style="46"/>
    <col min="7681" max="7681" width="9" style="46" customWidth="1"/>
    <col min="7682" max="7682" width="45" style="46" customWidth="1"/>
    <col min="7683" max="7685" width="13.5546875" style="46" customWidth="1"/>
    <col min="7686" max="7936" width="9.109375" style="46"/>
    <col min="7937" max="7937" width="9" style="46" customWidth="1"/>
    <col min="7938" max="7938" width="45" style="46" customWidth="1"/>
    <col min="7939" max="7941" width="13.5546875" style="46" customWidth="1"/>
    <col min="7942" max="8192" width="9.109375" style="46"/>
    <col min="8193" max="8193" width="9" style="46" customWidth="1"/>
    <col min="8194" max="8194" width="45" style="46" customWidth="1"/>
    <col min="8195" max="8197" width="13.5546875" style="46" customWidth="1"/>
    <col min="8198" max="8448" width="9.109375" style="46"/>
    <col min="8449" max="8449" width="9" style="46" customWidth="1"/>
    <col min="8450" max="8450" width="45" style="46" customWidth="1"/>
    <col min="8451" max="8453" width="13.5546875" style="46" customWidth="1"/>
    <col min="8454" max="8704" width="9.109375" style="46"/>
    <col min="8705" max="8705" width="9" style="46" customWidth="1"/>
    <col min="8706" max="8706" width="45" style="46" customWidth="1"/>
    <col min="8707" max="8709" width="13.5546875" style="46" customWidth="1"/>
    <col min="8710" max="8960" width="9.109375" style="46"/>
    <col min="8961" max="8961" width="9" style="46" customWidth="1"/>
    <col min="8962" max="8962" width="45" style="46" customWidth="1"/>
    <col min="8963" max="8965" width="13.5546875" style="46" customWidth="1"/>
    <col min="8966" max="9216" width="9.109375" style="46"/>
    <col min="9217" max="9217" width="9" style="46" customWidth="1"/>
    <col min="9218" max="9218" width="45" style="46" customWidth="1"/>
    <col min="9219" max="9221" width="13.5546875" style="46" customWidth="1"/>
    <col min="9222" max="9472" width="9.109375" style="46"/>
    <col min="9473" max="9473" width="9" style="46" customWidth="1"/>
    <col min="9474" max="9474" width="45" style="46" customWidth="1"/>
    <col min="9475" max="9477" width="13.5546875" style="46" customWidth="1"/>
    <col min="9478" max="9728" width="9.109375" style="46"/>
    <col min="9729" max="9729" width="9" style="46" customWidth="1"/>
    <col min="9730" max="9730" width="45" style="46" customWidth="1"/>
    <col min="9731" max="9733" width="13.5546875" style="46" customWidth="1"/>
    <col min="9734" max="9984" width="9.109375" style="46"/>
    <col min="9985" max="9985" width="9" style="46" customWidth="1"/>
    <col min="9986" max="9986" width="45" style="46" customWidth="1"/>
    <col min="9987" max="9989" width="13.5546875" style="46" customWidth="1"/>
    <col min="9990" max="10240" width="9.109375" style="46"/>
    <col min="10241" max="10241" width="9" style="46" customWidth="1"/>
    <col min="10242" max="10242" width="45" style="46" customWidth="1"/>
    <col min="10243" max="10245" width="13.5546875" style="46" customWidth="1"/>
    <col min="10246" max="10496" width="9.109375" style="46"/>
    <col min="10497" max="10497" width="9" style="46" customWidth="1"/>
    <col min="10498" max="10498" width="45" style="46" customWidth="1"/>
    <col min="10499" max="10501" width="13.5546875" style="46" customWidth="1"/>
    <col min="10502" max="10752" width="9.109375" style="46"/>
    <col min="10753" max="10753" width="9" style="46" customWidth="1"/>
    <col min="10754" max="10754" width="45" style="46" customWidth="1"/>
    <col min="10755" max="10757" width="13.5546875" style="46" customWidth="1"/>
    <col min="10758" max="11008" width="9.109375" style="46"/>
    <col min="11009" max="11009" width="9" style="46" customWidth="1"/>
    <col min="11010" max="11010" width="45" style="46" customWidth="1"/>
    <col min="11011" max="11013" width="13.5546875" style="46" customWidth="1"/>
    <col min="11014" max="11264" width="9.109375" style="46"/>
    <col min="11265" max="11265" width="9" style="46" customWidth="1"/>
    <col min="11266" max="11266" width="45" style="46" customWidth="1"/>
    <col min="11267" max="11269" width="13.5546875" style="46" customWidth="1"/>
    <col min="11270" max="11520" width="9.109375" style="46"/>
    <col min="11521" max="11521" width="9" style="46" customWidth="1"/>
    <col min="11522" max="11522" width="45" style="46" customWidth="1"/>
    <col min="11523" max="11525" width="13.5546875" style="46" customWidth="1"/>
    <col min="11526" max="11776" width="9.109375" style="46"/>
    <col min="11777" max="11777" width="9" style="46" customWidth="1"/>
    <col min="11778" max="11778" width="45" style="46" customWidth="1"/>
    <col min="11779" max="11781" width="13.5546875" style="46" customWidth="1"/>
    <col min="11782" max="12032" width="9.109375" style="46"/>
    <col min="12033" max="12033" width="9" style="46" customWidth="1"/>
    <col min="12034" max="12034" width="45" style="46" customWidth="1"/>
    <col min="12035" max="12037" width="13.5546875" style="46" customWidth="1"/>
    <col min="12038" max="12288" width="9.109375" style="46"/>
    <col min="12289" max="12289" width="9" style="46" customWidth="1"/>
    <col min="12290" max="12290" width="45" style="46" customWidth="1"/>
    <col min="12291" max="12293" width="13.5546875" style="46" customWidth="1"/>
    <col min="12294" max="12544" width="9.109375" style="46"/>
    <col min="12545" max="12545" width="9" style="46" customWidth="1"/>
    <col min="12546" max="12546" width="45" style="46" customWidth="1"/>
    <col min="12547" max="12549" width="13.5546875" style="46" customWidth="1"/>
    <col min="12550" max="12800" width="9.109375" style="46"/>
    <col min="12801" max="12801" width="9" style="46" customWidth="1"/>
    <col min="12802" max="12802" width="45" style="46" customWidth="1"/>
    <col min="12803" max="12805" width="13.5546875" style="46" customWidth="1"/>
    <col min="12806" max="13056" width="9.109375" style="46"/>
    <col min="13057" max="13057" width="9" style="46" customWidth="1"/>
    <col min="13058" max="13058" width="45" style="46" customWidth="1"/>
    <col min="13059" max="13061" width="13.5546875" style="46" customWidth="1"/>
    <col min="13062" max="13312" width="9.109375" style="46"/>
    <col min="13313" max="13313" width="9" style="46" customWidth="1"/>
    <col min="13314" max="13314" width="45" style="46" customWidth="1"/>
    <col min="13315" max="13317" width="13.5546875" style="46" customWidth="1"/>
    <col min="13318" max="13568" width="9.109375" style="46"/>
    <col min="13569" max="13569" width="9" style="46" customWidth="1"/>
    <col min="13570" max="13570" width="45" style="46" customWidth="1"/>
    <col min="13571" max="13573" width="13.5546875" style="46" customWidth="1"/>
    <col min="13574" max="13824" width="9.109375" style="46"/>
    <col min="13825" max="13825" width="9" style="46" customWidth="1"/>
    <col min="13826" max="13826" width="45" style="46" customWidth="1"/>
    <col min="13827" max="13829" width="13.5546875" style="46" customWidth="1"/>
    <col min="13830" max="14080" width="9.109375" style="46"/>
    <col min="14081" max="14081" width="9" style="46" customWidth="1"/>
    <col min="14082" max="14082" width="45" style="46" customWidth="1"/>
    <col min="14083" max="14085" width="13.5546875" style="46" customWidth="1"/>
    <col min="14086" max="14336" width="9.109375" style="46"/>
    <col min="14337" max="14337" width="9" style="46" customWidth="1"/>
    <col min="14338" max="14338" width="45" style="46" customWidth="1"/>
    <col min="14339" max="14341" width="13.5546875" style="46" customWidth="1"/>
    <col min="14342" max="14592" width="9.109375" style="46"/>
    <col min="14593" max="14593" width="9" style="46" customWidth="1"/>
    <col min="14594" max="14594" width="45" style="46" customWidth="1"/>
    <col min="14595" max="14597" width="13.5546875" style="46" customWidth="1"/>
    <col min="14598" max="14848" width="9.109375" style="46"/>
    <col min="14849" max="14849" width="9" style="46" customWidth="1"/>
    <col min="14850" max="14850" width="45" style="46" customWidth="1"/>
    <col min="14851" max="14853" width="13.5546875" style="46" customWidth="1"/>
    <col min="14854" max="15104" width="9.109375" style="46"/>
    <col min="15105" max="15105" width="9" style="46" customWidth="1"/>
    <col min="15106" max="15106" width="45" style="46" customWidth="1"/>
    <col min="15107" max="15109" width="13.5546875" style="46" customWidth="1"/>
    <col min="15110" max="15360" width="9.109375" style="46"/>
    <col min="15361" max="15361" width="9" style="46" customWidth="1"/>
    <col min="15362" max="15362" width="45" style="46" customWidth="1"/>
    <col min="15363" max="15365" width="13.5546875" style="46" customWidth="1"/>
    <col min="15366" max="15616" width="9.109375" style="46"/>
    <col min="15617" max="15617" width="9" style="46" customWidth="1"/>
    <col min="15618" max="15618" width="45" style="46" customWidth="1"/>
    <col min="15619" max="15621" width="13.5546875" style="46" customWidth="1"/>
    <col min="15622" max="15872" width="9.109375" style="46"/>
    <col min="15873" max="15873" width="9" style="46" customWidth="1"/>
    <col min="15874" max="15874" width="45" style="46" customWidth="1"/>
    <col min="15875" max="15877" width="13.5546875" style="46" customWidth="1"/>
    <col min="15878" max="16128" width="9.109375" style="46"/>
    <col min="16129" max="16129" width="9" style="46" customWidth="1"/>
    <col min="16130" max="16130" width="45" style="46" customWidth="1"/>
    <col min="16131" max="16133" width="13.5546875" style="46" customWidth="1"/>
    <col min="16134" max="16384" width="9.109375" style="46"/>
  </cols>
  <sheetData>
    <row r="1" spans="1:5" s="45" customFormat="1" ht="30.6" customHeight="1" x14ac:dyDescent="0.25">
      <c r="A1" s="667" t="s">
        <v>261</v>
      </c>
      <c r="B1" s="667"/>
      <c r="C1" s="667"/>
      <c r="D1" s="667"/>
      <c r="E1" s="667"/>
    </row>
    <row r="2" spans="1:5" ht="100.2" customHeight="1" x14ac:dyDescent="0.25">
      <c r="A2" s="668" t="s">
        <v>177</v>
      </c>
      <c r="B2" s="668"/>
      <c r="C2" s="668"/>
      <c r="D2" s="668"/>
      <c r="E2" s="668"/>
    </row>
    <row r="3" spans="1:5" s="448" customFormat="1" ht="16.8" x14ac:dyDescent="0.25">
      <c r="A3" s="669" t="s">
        <v>178</v>
      </c>
      <c r="B3" s="670" t="s">
        <v>179</v>
      </c>
      <c r="C3" s="671" t="s">
        <v>190</v>
      </c>
      <c r="D3" s="671"/>
      <c r="E3" s="671"/>
    </row>
    <row r="4" spans="1:5" s="449" customFormat="1" ht="18" customHeight="1" x14ac:dyDescent="0.3">
      <c r="A4" s="669"/>
      <c r="B4" s="670"/>
      <c r="C4" s="670" t="s">
        <v>51</v>
      </c>
      <c r="D4" s="670" t="s">
        <v>52</v>
      </c>
      <c r="E4" s="670"/>
    </row>
    <row r="5" spans="1:5" s="449" customFormat="1" ht="12.75" customHeight="1" x14ac:dyDescent="0.3">
      <c r="A5" s="669"/>
      <c r="B5" s="670"/>
      <c r="C5" s="670"/>
      <c r="D5" s="670" t="s">
        <v>53</v>
      </c>
      <c r="E5" s="670" t="s">
        <v>55</v>
      </c>
    </row>
    <row r="6" spans="1:5" s="450" customFormat="1" ht="15.6" customHeight="1" x14ac:dyDescent="0.25">
      <c r="A6" s="669"/>
      <c r="B6" s="670"/>
      <c r="C6" s="670"/>
      <c r="D6" s="670"/>
      <c r="E6" s="670"/>
    </row>
    <row r="7" spans="1:5" s="47" customFormat="1" ht="15.75" customHeight="1" x14ac:dyDescent="0.25">
      <c r="A7" s="340">
        <v>1</v>
      </c>
      <c r="B7" s="341">
        <v>2</v>
      </c>
      <c r="C7" s="341">
        <v>3</v>
      </c>
      <c r="D7" s="340">
        <v>4</v>
      </c>
      <c r="E7" s="340">
        <v>5</v>
      </c>
    </row>
    <row r="8" spans="1:5" s="448" customFormat="1" ht="16.8" x14ac:dyDescent="0.25">
      <c r="A8" s="451">
        <v>1</v>
      </c>
      <c r="B8" s="452" t="s">
        <v>29</v>
      </c>
      <c r="C8" s="453">
        <v>32.6</v>
      </c>
      <c r="D8" s="453">
        <v>34.5</v>
      </c>
      <c r="E8" s="453">
        <v>30.9</v>
      </c>
    </row>
    <row r="9" spans="1:5" s="448" customFormat="1" ht="16.8" x14ac:dyDescent="0.25">
      <c r="A9" s="451">
        <v>2</v>
      </c>
      <c r="B9" s="452" t="s">
        <v>30</v>
      </c>
      <c r="C9" s="453">
        <v>4.5999999999999996</v>
      </c>
      <c r="D9" s="453">
        <v>4.9000000000000004</v>
      </c>
      <c r="E9" s="453">
        <v>4.4000000000000004</v>
      </c>
    </row>
    <row r="10" spans="1:5" s="448" customFormat="1" ht="16.8" x14ac:dyDescent="0.25">
      <c r="A10" s="451">
        <v>3</v>
      </c>
      <c r="B10" s="452" t="s">
        <v>19</v>
      </c>
      <c r="C10" s="453">
        <v>4.5999999999999996</v>
      </c>
      <c r="D10" s="453">
        <v>4.9000000000000004</v>
      </c>
      <c r="E10" s="453">
        <v>4.4000000000000004</v>
      </c>
    </row>
    <row r="11" spans="1:5" s="448" customFormat="1" ht="16.8" x14ac:dyDescent="0.25">
      <c r="A11" s="451">
        <v>4</v>
      </c>
      <c r="B11" s="452" t="s">
        <v>180</v>
      </c>
      <c r="C11" s="453">
        <v>3.5</v>
      </c>
      <c r="D11" s="453">
        <v>3.7</v>
      </c>
      <c r="E11" s="453">
        <v>3.3</v>
      </c>
    </row>
    <row r="12" spans="1:5" s="448" customFormat="1" ht="16.8" x14ac:dyDescent="0.25">
      <c r="A12" s="451">
        <v>5</v>
      </c>
      <c r="B12" s="452" t="s">
        <v>16</v>
      </c>
      <c r="C12" s="453">
        <v>2.1</v>
      </c>
      <c r="D12" s="453">
        <v>2.1</v>
      </c>
      <c r="E12" s="453">
        <v>1.9</v>
      </c>
    </row>
    <row r="13" spans="1:5" s="448" customFormat="1" ht="16.8" x14ac:dyDescent="0.25">
      <c r="A13" s="451">
        <v>6</v>
      </c>
      <c r="B13" s="454" t="s">
        <v>14</v>
      </c>
      <c r="C13" s="453">
        <v>3.1</v>
      </c>
      <c r="D13" s="453">
        <v>3.2</v>
      </c>
      <c r="E13" s="453">
        <v>2.8</v>
      </c>
    </row>
    <row r="14" spans="1:5" s="448" customFormat="1" ht="16.8" x14ac:dyDescent="0.25">
      <c r="A14" s="451">
        <v>7</v>
      </c>
      <c r="B14" s="454" t="s">
        <v>13</v>
      </c>
      <c r="C14" s="453">
        <v>2.1</v>
      </c>
      <c r="D14" s="453">
        <v>2.2999999999999998</v>
      </c>
      <c r="E14" s="453">
        <v>2</v>
      </c>
    </row>
    <row r="15" spans="1:5" s="448" customFormat="1" ht="16.8" x14ac:dyDescent="0.25">
      <c r="A15" s="451">
        <v>8</v>
      </c>
      <c r="B15" s="452" t="s">
        <v>17</v>
      </c>
      <c r="C15" s="453">
        <v>1.2</v>
      </c>
      <c r="D15" s="453">
        <v>1.3</v>
      </c>
      <c r="E15" s="453">
        <v>1.2</v>
      </c>
    </row>
    <row r="16" spans="1:5" s="448" customFormat="1" ht="16.8" x14ac:dyDescent="0.25">
      <c r="A16" s="451">
        <v>9</v>
      </c>
      <c r="B16" s="452" t="s">
        <v>35</v>
      </c>
      <c r="C16" s="453">
        <v>0.9</v>
      </c>
      <c r="D16" s="453">
        <v>0.9</v>
      </c>
      <c r="E16" s="453">
        <v>0.8</v>
      </c>
    </row>
    <row r="17" spans="1:5" s="448" customFormat="1" ht="16.8" x14ac:dyDescent="0.25">
      <c r="A17" s="451">
        <v>10</v>
      </c>
      <c r="B17" s="452" t="s">
        <v>18</v>
      </c>
      <c r="C17" s="453">
        <v>1.2</v>
      </c>
      <c r="D17" s="453">
        <v>1.3</v>
      </c>
      <c r="E17" s="453">
        <v>1.2</v>
      </c>
    </row>
    <row r="18" spans="1:5" s="448" customFormat="1" ht="16.8" x14ac:dyDescent="0.25">
      <c r="A18" s="451">
        <v>11</v>
      </c>
      <c r="B18" s="452" t="s">
        <v>36</v>
      </c>
      <c r="C18" s="453">
        <v>1.2</v>
      </c>
      <c r="D18" s="453">
        <v>1.3</v>
      </c>
      <c r="E18" s="453">
        <v>1.2</v>
      </c>
    </row>
    <row r="19" spans="1:5" s="448" customFormat="1" ht="16.8" x14ac:dyDescent="0.25">
      <c r="A19" s="451">
        <v>12</v>
      </c>
      <c r="B19" s="452" t="s">
        <v>28</v>
      </c>
      <c r="C19" s="453">
        <v>1.2</v>
      </c>
      <c r="D19" s="453">
        <v>1.3</v>
      </c>
      <c r="E19" s="453">
        <v>1.2</v>
      </c>
    </row>
    <row r="20" spans="1:5" s="448" customFormat="1" ht="16.8" x14ac:dyDescent="0.25">
      <c r="A20" s="451">
        <v>13</v>
      </c>
      <c r="B20" s="452" t="s">
        <v>37</v>
      </c>
      <c r="C20" s="453">
        <v>1.2</v>
      </c>
      <c r="D20" s="453">
        <v>1.3</v>
      </c>
      <c r="E20" s="453">
        <v>1.2</v>
      </c>
    </row>
    <row r="21" spans="1:5" s="448" customFormat="1" ht="16.8" x14ac:dyDescent="0.25">
      <c r="A21" s="451">
        <v>14</v>
      </c>
      <c r="B21" s="452" t="s">
        <v>38</v>
      </c>
      <c r="C21" s="453">
        <v>1.2</v>
      </c>
      <c r="D21" s="453">
        <v>1.3</v>
      </c>
      <c r="E21" s="453">
        <v>1.2</v>
      </c>
    </row>
    <row r="22" spans="1:5" s="448" customFormat="1" ht="16.8" x14ac:dyDescent="0.25">
      <c r="A22" s="451">
        <v>15</v>
      </c>
      <c r="B22" s="452" t="s">
        <v>39</v>
      </c>
      <c r="C22" s="453">
        <v>3.8</v>
      </c>
      <c r="D22" s="453">
        <v>4</v>
      </c>
      <c r="E22" s="453">
        <v>3.6</v>
      </c>
    </row>
    <row r="23" spans="1:5" s="448" customFormat="1" ht="16.8" x14ac:dyDescent="0.25">
      <c r="A23" s="451">
        <v>16</v>
      </c>
      <c r="B23" s="452" t="s">
        <v>23</v>
      </c>
      <c r="C23" s="453">
        <v>1.2</v>
      </c>
      <c r="D23" s="453">
        <v>1.3</v>
      </c>
      <c r="E23" s="453">
        <v>1.2</v>
      </c>
    </row>
    <row r="24" spans="1:5" s="448" customFormat="1" ht="16.8" x14ac:dyDescent="0.25">
      <c r="A24" s="451">
        <v>17</v>
      </c>
      <c r="B24" s="452" t="s">
        <v>27</v>
      </c>
      <c r="C24" s="453">
        <v>0.9</v>
      </c>
      <c r="D24" s="453">
        <v>0.9</v>
      </c>
      <c r="E24" s="453">
        <v>0.8</v>
      </c>
    </row>
    <row r="25" spans="1:5" s="448" customFormat="1" ht="16.8" x14ac:dyDescent="0.25">
      <c r="A25" s="451">
        <v>18</v>
      </c>
      <c r="B25" s="452" t="s">
        <v>31</v>
      </c>
      <c r="C25" s="453">
        <v>2.1</v>
      </c>
      <c r="D25" s="453">
        <v>2.1</v>
      </c>
      <c r="E25" s="453">
        <v>1.9</v>
      </c>
    </row>
    <row r="26" spans="1:5" s="448" customFormat="1" ht="16.8" x14ac:dyDescent="0.25">
      <c r="A26" s="451">
        <v>19</v>
      </c>
      <c r="B26" s="452" t="s">
        <v>40</v>
      </c>
      <c r="C26" s="453">
        <v>1.2</v>
      </c>
      <c r="D26" s="453">
        <v>1.3</v>
      </c>
      <c r="E26" s="453">
        <v>1.2</v>
      </c>
    </row>
    <row r="27" spans="1:5" s="448" customFormat="1" ht="16.8" x14ac:dyDescent="0.25">
      <c r="A27" s="451">
        <v>20</v>
      </c>
      <c r="B27" s="452" t="s">
        <v>32</v>
      </c>
      <c r="C27" s="453">
        <v>0.9</v>
      </c>
      <c r="D27" s="453">
        <v>0.9</v>
      </c>
      <c r="E27" s="453">
        <v>0.8</v>
      </c>
    </row>
    <row r="28" spans="1:5" s="448" customFormat="1" ht="16.8" x14ac:dyDescent="0.25">
      <c r="A28" s="451">
        <v>21</v>
      </c>
      <c r="B28" s="452" t="s">
        <v>26</v>
      </c>
      <c r="C28" s="453">
        <v>1.2</v>
      </c>
      <c r="D28" s="453">
        <v>1.3</v>
      </c>
      <c r="E28" s="453">
        <v>1.2</v>
      </c>
    </row>
    <row r="29" spans="1:5" s="448" customFormat="1" ht="16.8" x14ac:dyDescent="0.25">
      <c r="A29" s="451">
        <v>22</v>
      </c>
      <c r="B29" s="452" t="s">
        <v>25</v>
      </c>
      <c r="C29" s="453">
        <v>1.2</v>
      </c>
      <c r="D29" s="453">
        <v>1.3</v>
      </c>
      <c r="E29" s="453">
        <v>1.2</v>
      </c>
    </row>
    <row r="30" spans="1:5" s="448" customFormat="1" ht="16.8" x14ac:dyDescent="0.25">
      <c r="A30" s="451">
        <v>23</v>
      </c>
      <c r="B30" s="452" t="s">
        <v>33</v>
      </c>
      <c r="C30" s="453">
        <v>1.2</v>
      </c>
      <c r="D30" s="453">
        <v>1.3</v>
      </c>
      <c r="E30" s="453">
        <v>1.2</v>
      </c>
    </row>
    <row r="31" spans="1:5" s="448" customFormat="1" ht="16.8" x14ac:dyDescent="0.25">
      <c r="A31" s="451">
        <v>24</v>
      </c>
      <c r="B31" s="452" t="s">
        <v>41</v>
      </c>
      <c r="C31" s="453">
        <v>4.5999999999999996</v>
      </c>
      <c r="D31" s="453">
        <v>4.9000000000000004</v>
      </c>
      <c r="E31" s="453">
        <v>4.4000000000000004</v>
      </c>
    </row>
    <row r="32" spans="1:5" s="448" customFormat="1" ht="16.8" x14ac:dyDescent="0.25">
      <c r="A32" s="451">
        <v>25</v>
      </c>
      <c r="B32" s="452" t="s">
        <v>24</v>
      </c>
      <c r="C32" s="453">
        <v>0.9</v>
      </c>
      <c r="D32" s="453">
        <v>0.9</v>
      </c>
      <c r="E32" s="453">
        <v>0.8</v>
      </c>
    </row>
    <row r="33" spans="1:5" s="448" customFormat="1" ht="16.8" x14ac:dyDescent="0.25">
      <c r="A33" s="451">
        <v>26</v>
      </c>
      <c r="B33" s="452" t="s">
        <v>22</v>
      </c>
      <c r="C33" s="453">
        <v>1.2</v>
      </c>
      <c r="D33" s="453">
        <v>1.3</v>
      </c>
      <c r="E33" s="453">
        <v>1.2</v>
      </c>
    </row>
    <row r="34" spans="1:5" s="448" customFormat="1" ht="16.8" x14ac:dyDescent="0.25">
      <c r="A34" s="451">
        <v>27</v>
      </c>
      <c r="B34" s="452" t="s">
        <v>42</v>
      </c>
      <c r="C34" s="453">
        <v>1.2</v>
      </c>
      <c r="D34" s="453">
        <v>1.3</v>
      </c>
      <c r="E34" s="453">
        <v>1.2</v>
      </c>
    </row>
    <row r="35" spans="1:5" s="448" customFormat="1" ht="16.8" x14ac:dyDescent="0.25">
      <c r="A35" s="451">
        <v>28</v>
      </c>
      <c r="B35" s="452" t="s">
        <v>34</v>
      </c>
      <c r="C35" s="453">
        <v>1.2</v>
      </c>
      <c r="D35" s="453">
        <v>1.3</v>
      </c>
      <c r="E35" s="453">
        <v>1.2</v>
      </c>
    </row>
    <row r="36" spans="1:5" s="448" customFormat="1" ht="16.8" x14ac:dyDescent="0.25">
      <c r="A36" s="451">
        <v>29</v>
      </c>
      <c r="B36" s="452" t="s">
        <v>43</v>
      </c>
      <c r="C36" s="453">
        <v>2</v>
      </c>
      <c r="D36" s="453">
        <v>2.1</v>
      </c>
      <c r="E36" s="453">
        <v>1.8</v>
      </c>
    </row>
    <row r="37" spans="1:5" s="448" customFormat="1" ht="16.8" x14ac:dyDescent="0.25">
      <c r="A37" s="451">
        <v>30</v>
      </c>
      <c r="B37" s="452" t="s">
        <v>2</v>
      </c>
      <c r="C37" s="453">
        <v>3.2</v>
      </c>
      <c r="D37" s="453">
        <v>3.4</v>
      </c>
      <c r="E37" s="453">
        <v>3</v>
      </c>
    </row>
    <row r="38" spans="1:5" s="448" customFormat="1" ht="16.8" x14ac:dyDescent="0.25">
      <c r="A38" s="451">
        <v>31</v>
      </c>
      <c r="B38" s="452" t="s">
        <v>3</v>
      </c>
      <c r="C38" s="453">
        <v>3</v>
      </c>
      <c r="D38" s="453">
        <v>3.1</v>
      </c>
      <c r="E38" s="453">
        <v>2.8</v>
      </c>
    </row>
    <row r="39" spans="1:5" s="448" customFormat="1" ht="16.8" x14ac:dyDescent="0.25">
      <c r="A39" s="451">
        <v>32</v>
      </c>
      <c r="B39" s="452" t="s">
        <v>4</v>
      </c>
      <c r="C39" s="453">
        <v>4.5999999999999996</v>
      </c>
      <c r="D39" s="453">
        <v>4.8</v>
      </c>
      <c r="E39" s="453">
        <v>4.3</v>
      </c>
    </row>
    <row r="40" spans="1:5" s="448" customFormat="1" ht="16.8" x14ac:dyDescent="0.25">
      <c r="A40" s="451">
        <v>33</v>
      </c>
      <c r="B40" s="452" t="s">
        <v>5</v>
      </c>
      <c r="C40" s="453">
        <v>1.2</v>
      </c>
      <c r="D40" s="453">
        <v>1.3</v>
      </c>
      <c r="E40" s="453">
        <v>1.2</v>
      </c>
    </row>
    <row r="41" spans="1:5" s="448" customFormat="1" ht="16.8" x14ac:dyDescent="0.25">
      <c r="A41" s="451">
        <v>34</v>
      </c>
      <c r="B41" s="452" t="s">
        <v>6</v>
      </c>
      <c r="C41" s="453">
        <v>3.2</v>
      </c>
      <c r="D41" s="453">
        <v>3.4</v>
      </c>
      <c r="E41" s="453">
        <v>3</v>
      </c>
    </row>
    <row r="42" spans="1:5" s="448" customFormat="1" ht="16.8" x14ac:dyDescent="0.25">
      <c r="A42" s="451">
        <v>35</v>
      </c>
      <c r="B42" s="452" t="s">
        <v>7</v>
      </c>
      <c r="C42" s="453">
        <v>1.2</v>
      </c>
      <c r="D42" s="453">
        <v>1.3</v>
      </c>
      <c r="E42" s="453">
        <v>1.1000000000000001</v>
      </c>
    </row>
    <row r="43" spans="1:5" s="448" customFormat="1" ht="16.8" x14ac:dyDescent="0.25">
      <c r="A43" s="451">
        <v>36</v>
      </c>
      <c r="B43" s="452" t="s">
        <v>9</v>
      </c>
      <c r="C43" s="453">
        <v>1.8</v>
      </c>
      <c r="D43" s="453">
        <v>1.9</v>
      </c>
      <c r="E43" s="453">
        <v>1.7</v>
      </c>
    </row>
    <row r="44" spans="1:5" s="448" customFormat="1" ht="16.8" x14ac:dyDescent="0.25">
      <c r="A44" s="451">
        <v>37</v>
      </c>
      <c r="B44" s="452" t="s">
        <v>10</v>
      </c>
      <c r="C44" s="453">
        <v>1.2</v>
      </c>
      <c r="D44" s="453">
        <v>1.3</v>
      </c>
      <c r="E44" s="453">
        <v>1.1000000000000001</v>
      </c>
    </row>
    <row r="45" spans="1:5" s="448" customFormat="1" ht="17.25" customHeight="1" x14ac:dyDescent="0.25">
      <c r="A45" s="455"/>
      <c r="B45" s="456" t="s">
        <v>1</v>
      </c>
      <c r="C45" s="457">
        <f>SUM(C8:C44)</f>
        <v>104.90000000000006</v>
      </c>
      <c r="D45" s="457">
        <f>SUM(D8:D44)</f>
        <v>110.99999999999997</v>
      </c>
      <c r="E45" s="457">
        <f>SUM(E8:E44)</f>
        <v>99.600000000000009</v>
      </c>
    </row>
    <row r="46" spans="1:5" ht="15" x14ac:dyDescent="0.25">
      <c r="A46" s="48"/>
      <c r="B46" s="48"/>
      <c r="C46" s="48"/>
    </row>
  </sheetData>
  <mergeCells count="9">
    <mergeCell ref="A1:E1"/>
    <mergeCell ref="A2:E2"/>
    <mergeCell ref="A3:A6"/>
    <mergeCell ref="B3:B6"/>
    <mergeCell ref="C3:E3"/>
    <mergeCell ref="C4:C6"/>
    <mergeCell ref="D4:E4"/>
    <mergeCell ref="D5:D6"/>
    <mergeCell ref="E5:E6"/>
  </mergeCells>
  <printOptions horizontalCentered="1"/>
  <pageMargins left="0.62992125984251968" right="0.43307086614173229" top="0.51181102362204722" bottom="0.6692913385826772" header="0" footer="0"/>
  <pageSetup paperSize="9" scale="99" fitToHeight="0" orientation="portrait" r:id="rId1"/>
  <headerFooter alignWithMargins="0">
    <oddFooter>&amp;L&amp;"Times New Roman,обычный"&amp;8&amp;Z&amp;F</oddFooter>
    <firstFooter>&amp;L&amp;Z&amp;F</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fitToPage="1"/>
  </sheetPr>
  <dimension ref="A1:E48"/>
  <sheetViews>
    <sheetView tabSelected="1" view="pageBreakPreview" zoomScale="85" zoomScaleNormal="85" zoomScaleSheetLayoutView="85" workbookViewId="0">
      <selection activeCell="D11" sqref="D11"/>
    </sheetView>
  </sheetViews>
  <sheetFormatPr defaultRowHeight="15.6" x14ac:dyDescent="0.3"/>
  <cols>
    <col min="1" max="1" width="5.109375" style="5" customWidth="1"/>
    <col min="2" max="2" width="46.5546875" style="5" customWidth="1"/>
    <col min="3" max="3" width="16.33203125" style="5" customWidth="1"/>
    <col min="4" max="4" width="21.77734375" style="5" customWidth="1"/>
    <col min="5" max="5" width="16.6640625" style="5" customWidth="1"/>
    <col min="6" max="256" width="9.109375" style="1"/>
    <col min="257" max="257" width="5.109375" style="1" customWidth="1"/>
    <col min="258" max="258" width="46.5546875" style="1" customWidth="1"/>
    <col min="259" max="259" width="22" style="1" customWidth="1"/>
    <col min="260" max="260" width="23.6640625" style="1" customWidth="1"/>
    <col min="261" max="261" width="21.109375" style="1" customWidth="1"/>
    <col min="262" max="512" width="9.109375" style="1"/>
    <col min="513" max="513" width="5.109375" style="1" customWidth="1"/>
    <col min="514" max="514" width="46.5546875" style="1" customWidth="1"/>
    <col min="515" max="515" width="22" style="1" customWidth="1"/>
    <col min="516" max="516" width="23.6640625" style="1" customWidth="1"/>
    <col min="517" max="517" width="21.109375" style="1" customWidth="1"/>
    <col min="518" max="768" width="9.109375" style="1"/>
    <col min="769" max="769" width="5.109375" style="1" customWidth="1"/>
    <col min="770" max="770" width="46.5546875" style="1" customWidth="1"/>
    <col min="771" max="771" width="22" style="1" customWidth="1"/>
    <col min="772" max="772" width="23.6640625" style="1" customWidth="1"/>
    <col min="773" max="773" width="21.109375" style="1" customWidth="1"/>
    <col min="774" max="1024" width="9.109375" style="1"/>
    <col min="1025" max="1025" width="5.109375" style="1" customWidth="1"/>
    <col min="1026" max="1026" width="46.5546875" style="1" customWidth="1"/>
    <col min="1027" max="1027" width="22" style="1" customWidth="1"/>
    <col min="1028" max="1028" width="23.6640625" style="1" customWidth="1"/>
    <col min="1029" max="1029" width="21.109375" style="1" customWidth="1"/>
    <col min="1030" max="1280" width="9.109375" style="1"/>
    <col min="1281" max="1281" width="5.109375" style="1" customWidth="1"/>
    <col min="1282" max="1282" width="46.5546875" style="1" customWidth="1"/>
    <col min="1283" max="1283" width="22" style="1" customWidth="1"/>
    <col min="1284" max="1284" width="23.6640625" style="1" customWidth="1"/>
    <col min="1285" max="1285" width="21.109375" style="1" customWidth="1"/>
    <col min="1286" max="1536" width="9.109375" style="1"/>
    <col min="1537" max="1537" width="5.109375" style="1" customWidth="1"/>
    <col min="1538" max="1538" width="46.5546875" style="1" customWidth="1"/>
    <col min="1539" max="1539" width="22" style="1" customWidth="1"/>
    <col min="1540" max="1540" width="23.6640625" style="1" customWidth="1"/>
    <col min="1541" max="1541" width="21.109375" style="1" customWidth="1"/>
    <col min="1542" max="1792" width="9.109375" style="1"/>
    <col min="1793" max="1793" width="5.109375" style="1" customWidth="1"/>
    <col min="1794" max="1794" width="46.5546875" style="1" customWidth="1"/>
    <col min="1795" max="1795" width="22" style="1" customWidth="1"/>
    <col min="1796" max="1796" width="23.6640625" style="1" customWidth="1"/>
    <col min="1797" max="1797" width="21.109375" style="1" customWidth="1"/>
    <col min="1798" max="2048" width="9.109375" style="1"/>
    <col min="2049" max="2049" width="5.109375" style="1" customWidth="1"/>
    <col min="2050" max="2050" width="46.5546875" style="1" customWidth="1"/>
    <col min="2051" max="2051" width="22" style="1" customWidth="1"/>
    <col min="2052" max="2052" width="23.6640625" style="1" customWidth="1"/>
    <col min="2053" max="2053" width="21.109375" style="1" customWidth="1"/>
    <col min="2054" max="2304" width="9.109375" style="1"/>
    <col min="2305" max="2305" width="5.109375" style="1" customWidth="1"/>
    <col min="2306" max="2306" width="46.5546875" style="1" customWidth="1"/>
    <col min="2307" max="2307" width="22" style="1" customWidth="1"/>
    <col min="2308" max="2308" width="23.6640625" style="1" customWidth="1"/>
    <col min="2309" max="2309" width="21.109375" style="1" customWidth="1"/>
    <col min="2310" max="2560" width="9.109375" style="1"/>
    <col min="2561" max="2561" width="5.109375" style="1" customWidth="1"/>
    <col min="2562" max="2562" width="46.5546875" style="1" customWidth="1"/>
    <col min="2563" max="2563" width="22" style="1" customWidth="1"/>
    <col min="2564" max="2564" width="23.6640625" style="1" customWidth="1"/>
    <col min="2565" max="2565" width="21.109375" style="1" customWidth="1"/>
    <col min="2566" max="2816" width="9.109375" style="1"/>
    <col min="2817" max="2817" width="5.109375" style="1" customWidth="1"/>
    <col min="2818" max="2818" width="46.5546875" style="1" customWidth="1"/>
    <col min="2819" max="2819" width="22" style="1" customWidth="1"/>
    <col min="2820" max="2820" width="23.6640625" style="1" customWidth="1"/>
    <col min="2821" max="2821" width="21.109375" style="1" customWidth="1"/>
    <col min="2822" max="3072" width="9.109375" style="1"/>
    <col min="3073" max="3073" width="5.109375" style="1" customWidth="1"/>
    <col min="3074" max="3074" width="46.5546875" style="1" customWidth="1"/>
    <col min="3075" max="3075" width="22" style="1" customWidth="1"/>
    <col min="3076" max="3076" width="23.6640625" style="1" customWidth="1"/>
    <col min="3077" max="3077" width="21.109375" style="1" customWidth="1"/>
    <col min="3078" max="3328" width="9.109375" style="1"/>
    <col min="3329" max="3329" width="5.109375" style="1" customWidth="1"/>
    <col min="3330" max="3330" width="46.5546875" style="1" customWidth="1"/>
    <col min="3331" max="3331" width="22" style="1" customWidth="1"/>
    <col min="3332" max="3332" width="23.6640625" style="1" customWidth="1"/>
    <col min="3333" max="3333" width="21.109375" style="1" customWidth="1"/>
    <col min="3334" max="3584" width="9.109375" style="1"/>
    <col min="3585" max="3585" width="5.109375" style="1" customWidth="1"/>
    <col min="3586" max="3586" width="46.5546875" style="1" customWidth="1"/>
    <col min="3587" max="3587" width="22" style="1" customWidth="1"/>
    <col min="3588" max="3588" width="23.6640625" style="1" customWidth="1"/>
    <col min="3589" max="3589" width="21.109375" style="1" customWidth="1"/>
    <col min="3590" max="3840" width="9.109375" style="1"/>
    <col min="3841" max="3841" width="5.109375" style="1" customWidth="1"/>
    <col min="3842" max="3842" width="46.5546875" style="1" customWidth="1"/>
    <col min="3843" max="3843" width="22" style="1" customWidth="1"/>
    <col min="3844" max="3844" width="23.6640625" style="1" customWidth="1"/>
    <col min="3845" max="3845" width="21.109375" style="1" customWidth="1"/>
    <col min="3846" max="4096" width="9.109375" style="1"/>
    <col min="4097" max="4097" width="5.109375" style="1" customWidth="1"/>
    <col min="4098" max="4098" width="46.5546875" style="1" customWidth="1"/>
    <col min="4099" max="4099" width="22" style="1" customWidth="1"/>
    <col min="4100" max="4100" width="23.6640625" style="1" customWidth="1"/>
    <col min="4101" max="4101" width="21.109375" style="1" customWidth="1"/>
    <col min="4102" max="4352" width="9.109375" style="1"/>
    <col min="4353" max="4353" width="5.109375" style="1" customWidth="1"/>
    <col min="4354" max="4354" width="46.5546875" style="1" customWidth="1"/>
    <col min="4355" max="4355" width="22" style="1" customWidth="1"/>
    <col min="4356" max="4356" width="23.6640625" style="1" customWidth="1"/>
    <col min="4357" max="4357" width="21.109375" style="1" customWidth="1"/>
    <col min="4358" max="4608" width="9.109375" style="1"/>
    <col min="4609" max="4609" width="5.109375" style="1" customWidth="1"/>
    <col min="4610" max="4610" width="46.5546875" style="1" customWidth="1"/>
    <col min="4611" max="4611" width="22" style="1" customWidth="1"/>
    <col min="4612" max="4612" width="23.6640625" style="1" customWidth="1"/>
    <col min="4613" max="4613" width="21.109375" style="1" customWidth="1"/>
    <col min="4614" max="4864" width="9.109375" style="1"/>
    <col min="4865" max="4865" width="5.109375" style="1" customWidth="1"/>
    <col min="4866" max="4866" width="46.5546875" style="1" customWidth="1"/>
    <col min="4867" max="4867" width="22" style="1" customWidth="1"/>
    <col min="4868" max="4868" width="23.6640625" style="1" customWidth="1"/>
    <col min="4869" max="4869" width="21.109375" style="1" customWidth="1"/>
    <col min="4870" max="5120" width="9.109375" style="1"/>
    <col min="5121" max="5121" width="5.109375" style="1" customWidth="1"/>
    <col min="5122" max="5122" width="46.5546875" style="1" customWidth="1"/>
    <col min="5123" max="5123" width="22" style="1" customWidth="1"/>
    <col min="5124" max="5124" width="23.6640625" style="1" customWidth="1"/>
    <col min="5125" max="5125" width="21.109375" style="1" customWidth="1"/>
    <col min="5126" max="5376" width="9.109375" style="1"/>
    <col min="5377" max="5377" width="5.109375" style="1" customWidth="1"/>
    <col min="5378" max="5378" width="46.5546875" style="1" customWidth="1"/>
    <col min="5379" max="5379" width="22" style="1" customWidth="1"/>
    <col min="5380" max="5380" width="23.6640625" style="1" customWidth="1"/>
    <col min="5381" max="5381" width="21.109375" style="1" customWidth="1"/>
    <col min="5382" max="5632" width="9.109375" style="1"/>
    <col min="5633" max="5633" width="5.109375" style="1" customWidth="1"/>
    <col min="5634" max="5634" width="46.5546875" style="1" customWidth="1"/>
    <col min="5635" max="5635" width="22" style="1" customWidth="1"/>
    <col min="5636" max="5636" width="23.6640625" style="1" customWidth="1"/>
    <col min="5637" max="5637" width="21.109375" style="1" customWidth="1"/>
    <col min="5638" max="5888" width="9.109375" style="1"/>
    <col min="5889" max="5889" width="5.109375" style="1" customWidth="1"/>
    <col min="5890" max="5890" width="46.5546875" style="1" customWidth="1"/>
    <col min="5891" max="5891" width="22" style="1" customWidth="1"/>
    <col min="5892" max="5892" width="23.6640625" style="1" customWidth="1"/>
    <col min="5893" max="5893" width="21.109375" style="1" customWidth="1"/>
    <col min="5894" max="6144" width="9.109375" style="1"/>
    <col min="6145" max="6145" width="5.109375" style="1" customWidth="1"/>
    <col min="6146" max="6146" width="46.5546875" style="1" customWidth="1"/>
    <col min="6147" max="6147" width="22" style="1" customWidth="1"/>
    <col min="6148" max="6148" width="23.6640625" style="1" customWidth="1"/>
    <col min="6149" max="6149" width="21.109375" style="1" customWidth="1"/>
    <col min="6150" max="6400" width="9.109375" style="1"/>
    <col min="6401" max="6401" width="5.109375" style="1" customWidth="1"/>
    <col min="6402" max="6402" width="46.5546875" style="1" customWidth="1"/>
    <col min="6403" max="6403" width="22" style="1" customWidth="1"/>
    <col min="6404" max="6404" width="23.6640625" style="1" customWidth="1"/>
    <col min="6405" max="6405" width="21.109375" style="1" customWidth="1"/>
    <col min="6406" max="6656" width="9.109375" style="1"/>
    <col min="6657" max="6657" width="5.109375" style="1" customWidth="1"/>
    <col min="6658" max="6658" width="46.5546875" style="1" customWidth="1"/>
    <col min="6659" max="6659" width="22" style="1" customWidth="1"/>
    <col min="6660" max="6660" width="23.6640625" style="1" customWidth="1"/>
    <col min="6661" max="6661" width="21.109375" style="1" customWidth="1"/>
    <col min="6662" max="6912" width="9.109375" style="1"/>
    <col min="6913" max="6913" width="5.109375" style="1" customWidth="1"/>
    <col min="6914" max="6914" width="46.5546875" style="1" customWidth="1"/>
    <col min="6915" max="6915" width="22" style="1" customWidth="1"/>
    <col min="6916" max="6916" width="23.6640625" style="1" customWidth="1"/>
    <col min="6917" max="6917" width="21.109375" style="1" customWidth="1"/>
    <col min="6918" max="7168" width="9.109375" style="1"/>
    <col min="7169" max="7169" width="5.109375" style="1" customWidth="1"/>
    <col min="7170" max="7170" width="46.5546875" style="1" customWidth="1"/>
    <col min="7171" max="7171" width="22" style="1" customWidth="1"/>
    <col min="7172" max="7172" width="23.6640625" style="1" customWidth="1"/>
    <col min="7173" max="7173" width="21.109375" style="1" customWidth="1"/>
    <col min="7174" max="7424" width="9.109375" style="1"/>
    <col min="7425" max="7425" width="5.109375" style="1" customWidth="1"/>
    <col min="7426" max="7426" width="46.5546875" style="1" customWidth="1"/>
    <col min="7427" max="7427" width="22" style="1" customWidth="1"/>
    <col min="7428" max="7428" width="23.6640625" style="1" customWidth="1"/>
    <col min="7429" max="7429" width="21.109375" style="1" customWidth="1"/>
    <col min="7430" max="7680" width="9.109375" style="1"/>
    <col min="7681" max="7681" width="5.109375" style="1" customWidth="1"/>
    <col min="7682" max="7682" width="46.5546875" style="1" customWidth="1"/>
    <col min="7683" max="7683" width="22" style="1" customWidth="1"/>
    <col min="7684" max="7684" width="23.6640625" style="1" customWidth="1"/>
    <col min="7685" max="7685" width="21.109375" style="1" customWidth="1"/>
    <col min="7686" max="7936" width="9.109375" style="1"/>
    <col min="7937" max="7937" width="5.109375" style="1" customWidth="1"/>
    <col min="7938" max="7938" width="46.5546875" style="1" customWidth="1"/>
    <col min="7939" max="7939" width="22" style="1" customWidth="1"/>
    <col min="7940" max="7940" width="23.6640625" style="1" customWidth="1"/>
    <col min="7941" max="7941" width="21.109375" style="1" customWidth="1"/>
    <col min="7942" max="8192" width="9.109375" style="1"/>
    <col min="8193" max="8193" width="5.109375" style="1" customWidth="1"/>
    <col min="8194" max="8194" width="46.5546875" style="1" customWidth="1"/>
    <col min="8195" max="8195" width="22" style="1" customWidth="1"/>
    <col min="8196" max="8196" width="23.6640625" style="1" customWidth="1"/>
    <col min="8197" max="8197" width="21.109375" style="1" customWidth="1"/>
    <col min="8198" max="8448" width="9.109375" style="1"/>
    <col min="8449" max="8449" width="5.109375" style="1" customWidth="1"/>
    <col min="8450" max="8450" width="46.5546875" style="1" customWidth="1"/>
    <col min="8451" max="8451" width="22" style="1" customWidth="1"/>
    <col min="8452" max="8452" width="23.6640625" style="1" customWidth="1"/>
    <col min="8453" max="8453" width="21.109375" style="1" customWidth="1"/>
    <col min="8454" max="8704" width="9.109375" style="1"/>
    <col min="8705" max="8705" width="5.109375" style="1" customWidth="1"/>
    <col min="8706" max="8706" width="46.5546875" style="1" customWidth="1"/>
    <col min="8707" max="8707" width="22" style="1" customWidth="1"/>
    <col min="8708" max="8708" width="23.6640625" style="1" customWidth="1"/>
    <col min="8709" max="8709" width="21.109375" style="1" customWidth="1"/>
    <col min="8710" max="8960" width="9.109375" style="1"/>
    <col min="8961" max="8961" width="5.109375" style="1" customWidth="1"/>
    <col min="8962" max="8962" width="46.5546875" style="1" customWidth="1"/>
    <col min="8963" max="8963" width="22" style="1" customWidth="1"/>
    <col min="8964" max="8964" width="23.6640625" style="1" customWidth="1"/>
    <col min="8965" max="8965" width="21.109375" style="1" customWidth="1"/>
    <col min="8966" max="9216" width="9.109375" style="1"/>
    <col min="9217" max="9217" width="5.109375" style="1" customWidth="1"/>
    <col min="9218" max="9218" width="46.5546875" style="1" customWidth="1"/>
    <col min="9219" max="9219" width="22" style="1" customWidth="1"/>
    <col min="9220" max="9220" width="23.6640625" style="1" customWidth="1"/>
    <col min="9221" max="9221" width="21.109375" style="1" customWidth="1"/>
    <col min="9222" max="9472" width="9.109375" style="1"/>
    <col min="9473" max="9473" width="5.109375" style="1" customWidth="1"/>
    <col min="9474" max="9474" width="46.5546875" style="1" customWidth="1"/>
    <col min="9475" max="9475" width="22" style="1" customWidth="1"/>
    <col min="9476" max="9476" width="23.6640625" style="1" customWidth="1"/>
    <col min="9477" max="9477" width="21.109375" style="1" customWidth="1"/>
    <col min="9478" max="9728" width="9.109375" style="1"/>
    <col min="9729" max="9729" width="5.109375" style="1" customWidth="1"/>
    <col min="9730" max="9730" width="46.5546875" style="1" customWidth="1"/>
    <col min="9731" max="9731" width="22" style="1" customWidth="1"/>
    <col min="9732" max="9732" width="23.6640625" style="1" customWidth="1"/>
    <col min="9733" max="9733" width="21.109375" style="1" customWidth="1"/>
    <col min="9734" max="9984" width="9.109375" style="1"/>
    <col min="9985" max="9985" width="5.109375" style="1" customWidth="1"/>
    <col min="9986" max="9986" width="46.5546875" style="1" customWidth="1"/>
    <col min="9987" max="9987" width="22" style="1" customWidth="1"/>
    <col min="9988" max="9988" width="23.6640625" style="1" customWidth="1"/>
    <col min="9989" max="9989" width="21.109375" style="1" customWidth="1"/>
    <col min="9990" max="10240" width="9.109375" style="1"/>
    <col min="10241" max="10241" width="5.109375" style="1" customWidth="1"/>
    <col min="10242" max="10242" width="46.5546875" style="1" customWidth="1"/>
    <col min="10243" max="10243" width="22" style="1" customWidth="1"/>
    <col min="10244" max="10244" width="23.6640625" style="1" customWidth="1"/>
    <col min="10245" max="10245" width="21.109375" style="1" customWidth="1"/>
    <col min="10246" max="10496" width="9.109375" style="1"/>
    <col min="10497" max="10497" width="5.109375" style="1" customWidth="1"/>
    <col min="10498" max="10498" width="46.5546875" style="1" customWidth="1"/>
    <col min="10499" max="10499" width="22" style="1" customWidth="1"/>
    <col min="10500" max="10500" width="23.6640625" style="1" customWidth="1"/>
    <col min="10501" max="10501" width="21.109375" style="1" customWidth="1"/>
    <col min="10502" max="10752" width="9.109375" style="1"/>
    <col min="10753" max="10753" width="5.109375" style="1" customWidth="1"/>
    <col min="10754" max="10754" width="46.5546875" style="1" customWidth="1"/>
    <col min="10755" max="10755" width="22" style="1" customWidth="1"/>
    <col min="10756" max="10756" width="23.6640625" style="1" customWidth="1"/>
    <col min="10757" max="10757" width="21.109375" style="1" customWidth="1"/>
    <col min="10758" max="11008" width="9.109375" style="1"/>
    <col min="11009" max="11009" width="5.109375" style="1" customWidth="1"/>
    <col min="11010" max="11010" width="46.5546875" style="1" customWidth="1"/>
    <col min="11011" max="11011" width="22" style="1" customWidth="1"/>
    <col min="11012" max="11012" width="23.6640625" style="1" customWidth="1"/>
    <col min="11013" max="11013" width="21.109375" style="1" customWidth="1"/>
    <col min="11014" max="11264" width="9.109375" style="1"/>
    <col min="11265" max="11265" width="5.109375" style="1" customWidth="1"/>
    <col min="11266" max="11266" width="46.5546875" style="1" customWidth="1"/>
    <col min="11267" max="11267" width="22" style="1" customWidth="1"/>
    <col min="11268" max="11268" width="23.6640625" style="1" customWidth="1"/>
    <col min="11269" max="11269" width="21.109375" style="1" customWidth="1"/>
    <col min="11270" max="11520" width="9.109375" style="1"/>
    <col min="11521" max="11521" width="5.109375" style="1" customWidth="1"/>
    <col min="11522" max="11522" width="46.5546875" style="1" customWidth="1"/>
    <col min="11523" max="11523" width="22" style="1" customWidth="1"/>
    <col min="11524" max="11524" width="23.6640625" style="1" customWidth="1"/>
    <col min="11525" max="11525" width="21.109375" style="1" customWidth="1"/>
    <col min="11526" max="11776" width="9.109375" style="1"/>
    <col min="11777" max="11777" width="5.109375" style="1" customWidth="1"/>
    <col min="11778" max="11778" width="46.5546875" style="1" customWidth="1"/>
    <col min="11779" max="11779" width="22" style="1" customWidth="1"/>
    <col min="11780" max="11780" width="23.6640625" style="1" customWidth="1"/>
    <col min="11781" max="11781" width="21.109375" style="1" customWidth="1"/>
    <col min="11782" max="12032" width="9.109375" style="1"/>
    <col min="12033" max="12033" width="5.109375" style="1" customWidth="1"/>
    <col min="12034" max="12034" width="46.5546875" style="1" customWidth="1"/>
    <col min="12035" max="12035" width="22" style="1" customWidth="1"/>
    <col min="12036" max="12036" width="23.6640625" style="1" customWidth="1"/>
    <col min="12037" max="12037" width="21.109375" style="1" customWidth="1"/>
    <col min="12038" max="12288" width="9.109375" style="1"/>
    <col min="12289" max="12289" width="5.109375" style="1" customWidth="1"/>
    <col min="12290" max="12290" width="46.5546875" style="1" customWidth="1"/>
    <col min="12291" max="12291" width="22" style="1" customWidth="1"/>
    <col min="12292" max="12292" width="23.6640625" style="1" customWidth="1"/>
    <col min="12293" max="12293" width="21.109375" style="1" customWidth="1"/>
    <col min="12294" max="12544" width="9.109375" style="1"/>
    <col min="12545" max="12545" width="5.109375" style="1" customWidth="1"/>
    <col min="12546" max="12546" width="46.5546875" style="1" customWidth="1"/>
    <col min="12547" max="12547" width="22" style="1" customWidth="1"/>
    <col min="12548" max="12548" width="23.6640625" style="1" customWidth="1"/>
    <col min="12549" max="12549" width="21.109375" style="1" customWidth="1"/>
    <col min="12550" max="12800" width="9.109375" style="1"/>
    <col min="12801" max="12801" width="5.109375" style="1" customWidth="1"/>
    <col min="12802" max="12802" width="46.5546875" style="1" customWidth="1"/>
    <col min="12803" max="12803" width="22" style="1" customWidth="1"/>
    <col min="12804" max="12804" width="23.6640625" style="1" customWidth="1"/>
    <col min="12805" max="12805" width="21.109375" style="1" customWidth="1"/>
    <col min="12806" max="13056" width="9.109375" style="1"/>
    <col min="13057" max="13057" width="5.109375" style="1" customWidth="1"/>
    <col min="13058" max="13058" width="46.5546875" style="1" customWidth="1"/>
    <col min="13059" max="13059" width="22" style="1" customWidth="1"/>
    <col min="13060" max="13060" width="23.6640625" style="1" customWidth="1"/>
    <col min="13061" max="13061" width="21.109375" style="1" customWidth="1"/>
    <col min="13062" max="13312" width="9.109375" style="1"/>
    <col min="13313" max="13313" width="5.109375" style="1" customWidth="1"/>
    <col min="13314" max="13314" width="46.5546875" style="1" customWidth="1"/>
    <col min="13315" max="13315" width="22" style="1" customWidth="1"/>
    <col min="13316" max="13316" width="23.6640625" style="1" customWidth="1"/>
    <col min="13317" max="13317" width="21.109375" style="1" customWidth="1"/>
    <col min="13318" max="13568" width="9.109375" style="1"/>
    <col min="13569" max="13569" width="5.109375" style="1" customWidth="1"/>
    <col min="13570" max="13570" width="46.5546875" style="1" customWidth="1"/>
    <col min="13571" max="13571" width="22" style="1" customWidth="1"/>
    <col min="13572" max="13572" width="23.6640625" style="1" customWidth="1"/>
    <col min="13573" max="13573" width="21.109375" style="1" customWidth="1"/>
    <col min="13574" max="13824" width="9.109375" style="1"/>
    <col min="13825" max="13825" width="5.109375" style="1" customWidth="1"/>
    <col min="13826" max="13826" width="46.5546875" style="1" customWidth="1"/>
    <col min="13827" max="13827" width="22" style="1" customWidth="1"/>
    <col min="13828" max="13828" width="23.6640625" style="1" customWidth="1"/>
    <col min="13829" max="13829" width="21.109375" style="1" customWidth="1"/>
    <col min="13830" max="14080" width="9.109375" style="1"/>
    <col min="14081" max="14081" width="5.109375" style="1" customWidth="1"/>
    <col min="14082" max="14082" width="46.5546875" style="1" customWidth="1"/>
    <col min="14083" max="14083" width="22" style="1" customWidth="1"/>
    <col min="14084" max="14084" width="23.6640625" style="1" customWidth="1"/>
    <col min="14085" max="14085" width="21.109375" style="1" customWidth="1"/>
    <col min="14086" max="14336" width="9.109375" style="1"/>
    <col min="14337" max="14337" width="5.109375" style="1" customWidth="1"/>
    <col min="14338" max="14338" width="46.5546875" style="1" customWidth="1"/>
    <col min="14339" max="14339" width="22" style="1" customWidth="1"/>
    <col min="14340" max="14340" width="23.6640625" style="1" customWidth="1"/>
    <col min="14341" max="14341" width="21.109375" style="1" customWidth="1"/>
    <col min="14342" max="14592" width="9.109375" style="1"/>
    <col min="14593" max="14593" width="5.109375" style="1" customWidth="1"/>
    <col min="14594" max="14594" width="46.5546875" style="1" customWidth="1"/>
    <col min="14595" max="14595" width="22" style="1" customWidth="1"/>
    <col min="14596" max="14596" width="23.6640625" style="1" customWidth="1"/>
    <col min="14597" max="14597" width="21.109375" style="1" customWidth="1"/>
    <col min="14598" max="14848" width="9.109375" style="1"/>
    <col min="14849" max="14849" width="5.109375" style="1" customWidth="1"/>
    <col min="14850" max="14850" width="46.5546875" style="1" customWidth="1"/>
    <col min="14851" max="14851" width="22" style="1" customWidth="1"/>
    <col min="14852" max="14852" width="23.6640625" style="1" customWidth="1"/>
    <col min="14853" max="14853" width="21.109375" style="1" customWidth="1"/>
    <col min="14854" max="15104" width="9.109375" style="1"/>
    <col min="15105" max="15105" width="5.109375" style="1" customWidth="1"/>
    <col min="15106" max="15106" width="46.5546875" style="1" customWidth="1"/>
    <col min="15107" max="15107" width="22" style="1" customWidth="1"/>
    <col min="15108" max="15108" width="23.6640625" style="1" customWidth="1"/>
    <col min="15109" max="15109" width="21.109375" style="1" customWidth="1"/>
    <col min="15110" max="15360" width="9.109375" style="1"/>
    <col min="15361" max="15361" width="5.109375" style="1" customWidth="1"/>
    <col min="15362" max="15362" width="46.5546875" style="1" customWidth="1"/>
    <col min="15363" max="15363" width="22" style="1" customWidth="1"/>
    <col min="15364" max="15364" width="23.6640625" style="1" customWidth="1"/>
    <col min="15365" max="15365" width="21.109375" style="1" customWidth="1"/>
    <col min="15366" max="15616" width="9.109375" style="1"/>
    <col min="15617" max="15617" width="5.109375" style="1" customWidth="1"/>
    <col min="15618" max="15618" width="46.5546875" style="1" customWidth="1"/>
    <col min="15619" max="15619" width="22" style="1" customWidth="1"/>
    <col min="15620" max="15620" width="23.6640625" style="1" customWidth="1"/>
    <col min="15621" max="15621" width="21.109375" style="1" customWidth="1"/>
    <col min="15622" max="15872" width="9.109375" style="1"/>
    <col min="15873" max="15873" width="5.109375" style="1" customWidth="1"/>
    <col min="15874" max="15874" width="46.5546875" style="1" customWidth="1"/>
    <col min="15875" max="15875" width="22" style="1" customWidth="1"/>
    <col min="15876" max="15876" width="23.6640625" style="1" customWidth="1"/>
    <col min="15877" max="15877" width="21.109375" style="1" customWidth="1"/>
    <col min="15878" max="16128" width="9.109375" style="1"/>
    <col min="16129" max="16129" width="5.109375" style="1" customWidth="1"/>
    <col min="16130" max="16130" width="46.5546875" style="1" customWidth="1"/>
    <col min="16131" max="16131" width="22" style="1" customWidth="1"/>
    <col min="16132" max="16132" width="23.6640625" style="1" customWidth="1"/>
    <col min="16133" max="16133" width="21.109375" style="1" customWidth="1"/>
    <col min="16134" max="16384" width="9.109375" style="1"/>
  </cols>
  <sheetData>
    <row r="1" spans="1:5" ht="26.25" customHeight="1" x14ac:dyDescent="0.3">
      <c r="B1" s="19"/>
      <c r="C1" s="20"/>
      <c r="D1" s="507" t="s">
        <v>47</v>
      </c>
      <c r="E1" s="507"/>
    </row>
    <row r="2" spans="1:5" ht="76.8" customHeight="1" x14ac:dyDescent="0.25">
      <c r="A2" s="503" t="s">
        <v>335</v>
      </c>
      <c r="B2" s="503"/>
      <c r="C2" s="503"/>
      <c r="D2" s="503"/>
      <c r="E2" s="503"/>
    </row>
    <row r="3" spans="1:5" ht="18.75" customHeight="1" x14ac:dyDescent="0.3">
      <c r="E3" s="2" t="s">
        <v>54</v>
      </c>
    </row>
    <row r="4" spans="1:5" ht="15" customHeight="1" x14ac:dyDescent="0.25">
      <c r="A4" s="504" t="s">
        <v>0</v>
      </c>
      <c r="B4" s="504" t="s">
        <v>179</v>
      </c>
      <c r="C4" s="505" t="s">
        <v>11</v>
      </c>
      <c r="D4" s="505" t="s">
        <v>45</v>
      </c>
      <c r="E4" s="505" t="s">
        <v>12</v>
      </c>
    </row>
    <row r="5" spans="1:5" ht="64.5" customHeight="1" x14ac:dyDescent="0.25">
      <c r="A5" s="504"/>
      <c r="B5" s="504"/>
      <c r="C5" s="505"/>
      <c r="D5" s="505"/>
      <c r="E5" s="505"/>
    </row>
    <row r="6" spans="1:5" x14ac:dyDescent="0.3">
      <c r="A6" s="11">
        <v>1</v>
      </c>
      <c r="B6" s="11">
        <v>2</v>
      </c>
      <c r="C6" s="3">
        <v>3</v>
      </c>
      <c r="D6" s="3">
        <v>4</v>
      </c>
      <c r="E6" s="3">
        <v>5</v>
      </c>
    </row>
    <row r="7" spans="1:5" x14ac:dyDescent="0.3">
      <c r="A7" s="12">
        <v>1</v>
      </c>
      <c r="B7" s="6" t="s">
        <v>30</v>
      </c>
      <c r="C7" s="13">
        <v>127043</v>
      </c>
      <c r="D7" s="13">
        <v>127043</v>
      </c>
      <c r="E7" s="13">
        <v>0</v>
      </c>
    </row>
    <row r="8" spans="1:5" x14ac:dyDescent="0.3">
      <c r="A8" s="12">
        <v>2</v>
      </c>
      <c r="B8" s="7" t="s">
        <v>19</v>
      </c>
      <c r="C8" s="13">
        <v>450530</v>
      </c>
      <c r="D8" s="13">
        <v>450530</v>
      </c>
      <c r="E8" s="13">
        <v>0</v>
      </c>
    </row>
    <row r="9" spans="1:5" x14ac:dyDescent="0.3">
      <c r="A9" s="12">
        <v>3</v>
      </c>
      <c r="B9" s="7" t="s">
        <v>15</v>
      </c>
      <c r="C9" s="13">
        <v>207308</v>
      </c>
      <c r="D9" s="13">
        <v>207308</v>
      </c>
      <c r="E9" s="13">
        <v>0</v>
      </c>
    </row>
    <row r="10" spans="1:5" x14ac:dyDescent="0.3">
      <c r="A10" s="12">
        <v>4</v>
      </c>
      <c r="B10" s="7" t="s">
        <v>16</v>
      </c>
      <c r="C10" s="13">
        <v>226899</v>
      </c>
      <c r="D10" s="13">
        <v>226899</v>
      </c>
      <c r="E10" s="13">
        <v>0</v>
      </c>
    </row>
    <row r="11" spans="1:5" x14ac:dyDescent="0.3">
      <c r="A11" s="12">
        <v>5</v>
      </c>
      <c r="B11" s="7" t="s">
        <v>14</v>
      </c>
      <c r="C11" s="13">
        <v>155877</v>
      </c>
      <c r="D11" s="13">
        <v>155877</v>
      </c>
      <c r="E11" s="13">
        <v>0</v>
      </c>
    </row>
    <row r="12" spans="1:5" x14ac:dyDescent="0.3">
      <c r="A12" s="12">
        <v>6</v>
      </c>
      <c r="B12" s="7" t="s">
        <v>13</v>
      </c>
      <c r="C12" s="13">
        <v>154599</v>
      </c>
      <c r="D12" s="13">
        <v>154599</v>
      </c>
      <c r="E12" s="13">
        <v>0</v>
      </c>
    </row>
    <row r="13" spans="1:5" x14ac:dyDescent="0.3">
      <c r="A13" s="12">
        <v>7</v>
      </c>
      <c r="B13" s="8" t="s">
        <v>17</v>
      </c>
      <c r="C13" s="13">
        <v>113177</v>
      </c>
      <c r="D13" s="13">
        <v>74328</v>
      </c>
      <c r="E13" s="13">
        <v>38849</v>
      </c>
    </row>
    <row r="14" spans="1:5" x14ac:dyDescent="0.3">
      <c r="A14" s="12">
        <v>8</v>
      </c>
      <c r="B14" s="8" t="s">
        <v>35</v>
      </c>
      <c r="C14" s="13">
        <v>64542</v>
      </c>
      <c r="D14" s="13">
        <v>64542</v>
      </c>
      <c r="E14" s="13">
        <v>0</v>
      </c>
    </row>
    <row r="15" spans="1:5" x14ac:dyDescent="0.3">
      <c r="A15" s="12">
        <v>9</v>
      </c>
      <c r="B15" s="8" t="s">
        <v>18</v>
      </c>
      <c r="C15" s="13">
        <v>119754</v>
      </c>
      <c r="D15" s="13">
        <v>62768</v>
      </c>
      <c r="E15" s="13">
        <v>56986</v>
      </c>
    </row>
    <row r="16" spans="1:5" x14ac:dyDescent="0.3">
      <c r="A16" s="12">
        <v>10</v>
      </c>
      <c r="B16" s="7" t="s">
        <v>36</v>
      </c>
      <c r="C16" s="13">
        <v>71382</v>
      </c>
      <c r="D16" s="13">
        <v>22421</v>
      </c>
      <c r="E16" s="13">
        <v>48961</v>
      </c>
    </row>
    <row r="17" spans="1:5" x14ac:dyDescent="0.3">
      <c r="A17" s="12">
        <v>11</v>
      </c>
      <c r="B17" s="7" t="s">
        <v>28</v>
      </c>
      <c r="C17" s="13">
        <v>126547</v>
      </c>
      <c r="D17" s="13">
        <v>81726</v>
      </c>
      <c r="E17" s="13">
        <v>44821</v>
      </c>
    </row>
    <row r="18" spans="1:5" x14ac:dyDescent="0.3">
      <c r="A18" s="12">
        <v>12</v>
      </c>
      <c r="B18" s="7" t="s">
        <v>37</v>
      </c>
      <c r="C18" s="13">
        <v>99890</v>
      </c>
      <c r="D18" s="13">
        <v>99890</v>
      </c>
      <c r="E18" s="13">
        <v>0</v>
      </c>
    </row>
    <row r="19" spans="1:5" x14ac:dyDescent="0.3">
      <c r="A19" s="12">
        <v>13</v>
      </c>
      <c r="B19" s="7" t="s">
        <v>38</v>
      </c>
      <c r="C19" s="13">
        <v>90793</v>
      </c>
      <c r="D19" s="13">
        <v>90793</v>
      </c>
      <c r="E19" s="13">
        <v>0</v>
      </c>
    </row>
    <row r="20" spans="1:5" x14ac:dyDescent="0.3">
      <c r="A20" s="12">
        <v>14</v>
      </c>
      <c r="B20" s="7" t="s">
        <v>39</v>
      </c>
      <c r="C20" s="13">
        <v>154428</v>
      </c>
      <c r="D20" s="13">
        <v>154428</v>
      </c>
      <c r="E20" s="13">
        <v>0</v>
      </c>
    </row>
    <row r="21" spans="1:5" x14ac:dyDescent="0.3">
      <c r="A21" s="12">
        <v>15</v>
      </c>
      <c r="B21" s="7" t="s">
        <v>23</v>
      </c>
      <c r="C21" s="13">
        <v>113794</v>
      </c>
      <c r="D21" s="13">
        <v>52502</v>
      </c>
      <c r="E21" s="13">
        <v>61292</v>
      </c>
    </row>
    <row r="22" spans="1:5" x14ac:dyDescent="0.3">
      <c r="A22" s="12">
        <v>16</v>
      </c>
      <c r="B22" s="7" t="s">
        <v>27</v>
      </c>
      <c r="C22" s="13">
        <v>78776</v>
      </c>
      <c r="D22" s="13">
        <v>25988</v>
      </c>
      <c r="E22" s="13">
        <v>52788</v>
      </c>
    </row>
    <row r="23" spans="1:5" x14ac:dyDescent="0.3">
      <c r="A23" s="12">
        <v>17</v>
      </c>
      <c r="B23" s="7" t="s">
        <v>31</v>
      </c>
      <c r="C23" s="13">
        <v>206205</v>
      </c>
      <c r="D23" s="13">
        <v>190262</v>
      </c>
      <c r="E23" s="13">
        <v>15943</v>
      </c>
    </row>
    <row r="24" spans="1:5" x14ac:dyDescent="0.3">
      <c r="A24" s="12">
        <v>18</v>
      </c>
      <c r="B24" s="7" t="s">
        <v>40</v>
      </c>
      <c r="C24" s="13">
        <v>161387</v>
      </c>
      <c r="D24" s="13">
        <v>71507</v>
      </c>
      <c r="E24" s="13">
        <v>89880</v>
      </c>
    </row>
    <row r="25" spans="1:5" x14ac:dyDescent="0.3">
      <c r="A25" s="12">
        <v>19</v>
      </c>
      <c r="B25" s="7" t="s">
        <v>32</v>
      </c>
      <c r="C25" s="13">
        <v>67590</v>
      </c>
      <c r="D25" s="13">
        <v>23005</v>
      </c>
      <c r="E25" s="13">
        <v>44585</v>
      </c>
    </row>
    <row r="26" spans="1:5" x14ac:dyDescent="0.3">
      <c r="A26" s="12">
        <v>20</v>
      </c>
      <c r="B26" s="7" t="s">
        <v>26</v>
      </c>
      <c r="C26" s="13">
        <v>152792</v>
      </c>
      <c r="D26" s="13">
        <v>41423</v>
      </c>
      <c r="E26" s="13">
        <v>111369</v>
      </c>
    </row>
    <row r="27" spans="1:5" x14ac:dyDescent="0.3">
      <c r="A27" s="12">
        <v>21</v>
      </c>
      <c r="B27" s="7" t="s">
        <v>25</v>
      </c>
      <c r="C27" s="13">
        <v>86907</v>
      </c>
      <c r="D27" s="13">
        <v>36448</v>
      </c>
      <c r="E27" s="13">
        <v>50459</v>
      </c>
    </row>
    <row r="28" spans="1:5" x14ac:dyDescent="0.3">
      <c r="A28" s="12">
        <v>22</v>
      </c>
      <c r="B28" s="7" t="s">
        <v>33</v>
      </c>
      <c r="C28" s="13">
        <v>195720</v>
      </c>
      <c r="D28" s="13">
        <v>51631</v>
      </c>
      <c r="E28" s="13">
        <v>144089</v>
      </c>
    </row>
    <row r="29" spans="1:5" x14ac:dyDescent="0.3">
      <c r="A29" s="12">
        <v>23</v>
      </c>
      <c r="B29" s="7" t="s">
        <v>41</v>
      </c>
      <c r="C29" s="13">
        <v>128900</v>
      </c>
      <c r="D29" s="13">
        <v>128900</v>
      </c>
      <c r="E29" s="13">
        <v>0</v>
      </c>
    </row>
    <row r="30" spans="1:5" x14ac:dyDescent="0.3">
      <c r="A30" s="12">
        <v>24</v>
      </c>
      <c r="B30" s="7" t="s">
        <v>24</v>
      </c>
      <c r="C30" s="13">
        <v>91457</v>
      </c>
      <c r="D30" s="13">
        <v>29488</v>
      </c>
      <c r="E30" s="13">
        <v>61969</v>
      </c>
    </row>
    <row r="31" spans="1:5" x14ac:dyDescent="0.3">
      <c r="A31" s="12">
        <v>25</v>
      </c>
      <c r="B31" s="7" t="s">
        <v>22</v>
      </c>
      <c r="C31" s="13">
        <v>111574</v>
      </c>
      <c r="D31" s="13">
        <v>75567</v>
      </c>
      <c r="E31" s="13">
        <v>36007</v>
      </c>
    </row>
    <row r="32" spans="1:5" x14ac:dyDescent="0.3">
      <c r="A32" s="12">
        <v>26</v>
      </c>
      <c r="B32" s="7" t="s">
        <v>42</v>
      </c>
      <c r="C32" s="13">
        <v>118555</v>
      </c>
      <c r="D32" s="13">
        <v>61920</v>
      </c>
      <c r="E32" s="13">
        <v>56635</v>
      </c>
    </row>
    <row r="33" spans="1:5" x14ac:dyDescent="0.3">
      <c r="A33" s="12">
        <v>27</v>
      </c>
      <c r="B33" s="7" t="s">
        <v>34</v>
      </c>
      <c r="C33" s="13">
        <v>146238</v>
      </c>
      <c r="D33" s="13">
        <v>50972</v>
      </c>
      <c r="E33" s="13">
        <v>95266</v>
      </c>
    </row>
    <row r="34" spans="1:5" x14ac:dyDescent="0.3">
      <c r="A34" s="12">
        <v>28</v>
      </c>
      <c r="B34" s="7" t="s">
        <v>43</v>
      </c>
      <c r="C34" s="13">
        <v>180834</v>
      </c>
      <c r="D34" s="13">
        <v>142860</v>
      </c>
      <c r="E34" s="13">
        <v>37974</v>
      </c>
    </row>
    <row r="35" spans="1:5" x14ac:dyDescent="0.3">
      <c r="A35" s="12">
        <v>29</v>
      </c>
      <c r="B35" s="7" t="s">
        <v>2</v>
      </c>
      <c r="C35" s="13">
        <v>95925</v>
      </c>
      <c r="D35" s="13">
        <v>95925</v>
      </c>
      <c r="E35" s="13">
        <v>0</v>
      </c>
    </row>
    <row r="36" spans="1:5" x14ac:dyDescent="0.3">
      <c r="A36" s="12">
        <v>30</v>
      </c>
      <c r="B36" s="7" t="s">
        <v>3</v>
      </c>
      <c r="C36" s="13">
        <v>93672</v>
      </c>
      <c r="D36" s="13">
        <v>93672</v>
      </c>
      <c r="E36" s="13">
        <v>0</v>
      </c>
    </row>
    <row r="37" spans="1:5" x14ac:dyDescent="0.3">
      <c r="A37" s="12">
        <v>31</v>
      </c>
      <c r="B37" s="7" t="s">
        <v>5</v>
      </c>
      <c r="C37" s="13">
        <v>117101</v>
      </c>
      <c r="D37" s="13">
        <v>117101</v>
      </c>
      <c r="E37" s="13">
        <v>0</v>
      </c>
    </row>
    <row r="38" spans="1:5" x14ac:dyDescent="0.3">
      <c r="A38" s="12">
        <v>32</v>
      </c>
      <c r="B38" s="7" t="s">
        <v>6</v>
      </c>
      <c r="C38" s="13">
        <v>88577</v>
      </c>
      <c r="D38" s="13">
        <v>88577</v>
      </c>
      <c r="E38" s="13">
        <v>0</v>
      </c>
    </row>
    <row r="39" spans="1:5" x14ac:dyDescent="0.3">
      <c r="A39" s="12">
        <v>33</v>
      </c>
      <c r="B39" s="7" t="s">
        <v>7</v>
      </c>
      <c r="C39" s="13">
        <v>123321</v>
      </c>
      <c r="D39" s="13">
        <v>119483</v>
      </c>
      <c r="E39" s="13">
        <v>3838</v>
      </c>
    </row>
    <row r="40" spans="1:5" x14ac:dyDescent="0.3">
      <c r="A40" s="12">
        <v>34</v>
      </c>
      <c r="B40" s="7" t="s">
        <v>8</v>
      </c>
      <c r="C40" s="13">
        <v>132836</v>
      </c>
      <c r="D40" s="13">
        <v>111736</v>
      </c>
      <c r="E40" s="13">
        <v>21100</v>
      </c>
    </row>
    <row r="41" spans="1:5" x14ac:dyDescent="0.3">
      <c r="A41" s="12">
        <v>35</v>
      </c>
      <c r="B41" s="7" t="s">
        <v>9</v>
      </c>
      <c r="C41" s="13">
        <v>123136</v>
      </c>
      <c r="D41" s="13">
        <v>123136</v>
      </c>
      <c r="E41" s="13">
        <v>0</v>
      </c>
    </row>
    <row r="42" spans="1:5" x14ac:dyDescent="0.3">
      <c r="A42" s="12">
        <v>36</v>
      </c>
      <c r="B42" s="7" t="s">
        <v>10</v>
      </c>
      <c r="C42" s="13">
        <v>111751</v>
      </c>
      <c r="D42" s="13">
        <v>38444</v>
      </c>
      <c r="E42" s="13">
        <v>73307</v>
      </c>
    </row>
    <row r="43" spans="1:5" x14ac:dyDescent="0.3">
      <c r="A43" s="12">
        <v>37</v>
      </c>
      <c r="B43" s="21" t="s">
        <v>20</v>
      </c>
      <c r="C43" s="13">
        <v>45777</v>
      </c>
      <c r="D43" s="13">
        <v>45777</v>
      </c>
      <c r="E43" s="13">
        <v>0</v>
      </c>
    </row>
    <row r="44" spans="1:5" x14ac:dyDescent="0.3">
      <c r="A44" s="12"/>
      <c r="B44" s="14" t="s">
        <v>46</v>
      </c>
      <c r="C44" s="13">
        <v>674898</v>
      </c>
      <c r="D44" s="13">
        <v>674898</v>
      </c>
      <c r="E44" s="13">
        <v>0</v>
      </c>
    </row>
    <row r="45" spans="1:5" x14ac:dyDescent="0.3">
      <c r="A45" s="15"/>
      <c r="B45" s="16" t="s">
        <v>1</v>
      </c>
      <c r="C45" s="17">
        <v>5610492</v>
      </c>
      <c r="D45" s="17">
        <v>4464374</v>
      </c>
      <c r="E45" s="17">
        <v>1146118</v>
      </c>
    </row>
    <row r="46" spans="1:5" x14ac:dyDescent="0.3">
      <c r="D46" s="18"/>
    </row>
    <row r="47" spans="1:5" x14ac:dyDescent="0.3">
      <c r="C47" s="18"/>
    </row>
    <row r="48" spans="1:5" x14ac:dyDescent="0.3">
      <c r="C48" s="18"/>
      <c r="D48" s="18"/>
      <c r="E48" s="18"/>
    </row>
  </sheetData>
  <mergeCells count="7">
    <mergeCell ref="D1:E1"/>
    <mergeCell ref="A2:E2"/>
    <mergeCell ref="A4:A5"/>
    <mergeCell ref="B4:B5"/>
    <mergeCell ref="C4:C5"/>
    <mergeCell ref="D4:D5"/>
    <mergeCell ref="E4:E5"/>
  </mergeCells>
  <printOptions horizontalCentered="1"/>
  <pageMargins left="0.62992125984251968" right="0.43307086614173229" top="0.51181102362204722" bottom="0.6692913385826772" header="0" footer="0"/>
  <pageSetup paperSize="9" scale="88" fitToHeight="0" orientation="portrait" r:id="rId1"/>
  <headerFooter alignWithMargins="0">
    <oddFooter>&amp;L&amp;"Times New Roman,обычный"&amp;8&amp;Z&amp;F</oddFooter>
    <firstFooter>&amp;L&amp;Z&amp;F</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030A0"/>
    <pageSetUpPr fitToPage="1"/>
  </sheetPr>
  <dimension ref="A1:F133"/>
  <sheetViews>
    <sheetView tabSelected="1" view="pageBreakPreview" zoomScale="130" zoomScaleNormal="150" zoomScaleSheetLayoutView="130" workbookViewId="0">
      <selection activeCell="D11" sqref="D11"/>
    </sheetView>
  </sheetViews>
  <sheetFormatPr defaultColWidth="9.109375" defaultRowHeight="15" x14ac:dyDescent="0.25"/>
  <cols>
    <col min="1" max="1" width="6.6640625" style="212" customWidth="1"/>
    <col min="2" max="2" width="54.109375" style="212" customWidth="1"/>
    <col min="3" max="5" width="13.5546875" style="212" customWidth="1"/>
    <col min="6" max="16384" width="9.109375" style="212"/>
  </cols>
  <sheetData>
    <row r="1" spans="1:6" ht="20.399999999999999" customHeight="1" x14ac:dyDescent="0.25">
      <c r="A1" s="672" t="s">
        <v>236</v>
      </c>
      <c r="B1" s="672"/>
      <c r="C1" s="672"/>
      <c r="D1" s="672"/>
      <c r="E1" s="672"/>
    </row>
    <row r="2" spans="1:6" ht="73.650000000000006" customHeight="1" x14ac:dyDescent="0.25">
      <c r="A2" s="673" t="s">
        <v>330</v>
      </c>
      <c r="B2" s="673"/>
      <c r="C2" s="673"/>
      <c r="D2" s="673"/>
      <c r="E2" s="673"/>
    </row>
    <row r="3" spans="1:6" ht="15.6" x14ac:dyDescent="0.25">
      <c r="A3" s="674" t="s">
        <v>59</v>
      </c>
      <c r="B3" s="677" t="s">
        <v>179</v>
      </c>
      <c r="C3" s="680" t="s">
        <v>190</v>
      </c>
      <c r="D3" s="680"/>
      <c r="E3" s="680"/>
    </row>
    <row r="4" spans="1:6" ht="15.6" x14ac:dyDescent="0.25">
      <c r="A4" s="675"/>
      <c r="B4" s="678"/>
      <c r="C4" s="681" t="s">
        <v>51</v>
      </c>
      <c r="D4" s="683" t="s">
        <v>52</v>
      </c>
      <c r="E4" s="684"/>
    </row>
    <row r="5" spans="1:6" ht="15.6" x14ac:dyDescent="0.25">
      <c r="A5" s="676"/>
      <c r="B5" s="679"/>
      <c r="C5" s="682"/>
      <c r="D5" s="154" t="s">
        <v>53</v>
      </c>
      <c r="E5" s="154" t="s">
        <v>55</v>
      </c>
    </row>
    <row r="6" spans="1:6" s="462" customFormat="1" ht="13.8" x14ac:dyDescent="0.25">
      <c r="A6" s="459" t="s">
        <v>68</v>
      </c>
      <c r="B6" s="460" t="s">
        <v>69</v>
      </c>
      <c r="C6" s="461" t="s">
        <v>182</v>
      </c>
      <c r="D6" s="461">
        <v>4</v>
      </c>
      <c r="E6" s="461">
        <v>5</v>
      </c>
    </row>
    <row r="7" spans="1:6" ht="15.6" x14ac:dyDescent="0.25">
      <c r="A7" s="49">
        <v>1</v>
      </c>
      <c r="B7" s="213" t="s">
        <v>17</v>
      </c>
      <c r="C7" s="50">
        <v>615.9</v>
      </c>
      <c r="D7" s="50">
        <v>641.79999999999995</v>
      </c>
      <c r="E7" s="50">
        <v>663</v>
      </c>
      <c r="F7" s="214"/>
    </row>
    <row r="8" spans="1:6" ht="15.6" x14ac:dyDescent="0.25">
      <c r="A8" s="49">
        <v>2</v>
      </c>
      <c r="B8" s="213" t="s">
        <v>35</v>
      </c>
      <c r="C8" s="50">
        <v>302.89999999999998</v>
      </c>
      <c r="D8" s="50">
        <v>315.8</v>
      </c>
      <c r="E8" s="50">
        <v>326.39999999999998</v>
      </c>
      <c r="F8" s="214"/>
    </row>
    <row r="9" spans="1:6" ht="15.6" x14ac:dyDescent="0.25">
      <c r="A9" s="49">
        <v>3</v>
      </c>
      <c r="B9" s="213" t="s">
        <v>18</v>
      </c>
      <c r="C9" s="50">
        <v>608.4</v>
      </c>
      <c r="D9" s="50">
        <v>634.29999999999995</v>
      </c>
      <c r="E9" s="50">
        <v>655.4</v>
      </c>
      <c r="F9" s="214"/>
    </row>
    <row r="10" spans="1:6" ht="15.6" x14ac:dyDescent="0.25">
      <c r="A10" s="49">
        <v>4</v>
      </c>
      <c r="B10" s="213" t="s">
        <v>36</v>
      </c>
      <c r="C10" s="50">
        <v>310.2</v>
      </c>
      <c r="D10" s="50">
        <v>323.10000000000002</v>
      </c>
      <c r="E10" s="50">
        <v>333.7</v>
      </c>
      <c r="F10" s="214"/>
    </row>
    <row r="11" spans="1:6" ht="15.6" x14ac:dyDescent="0.25">
      <c r="A11" s="49">
        <v>5</v>
      </c>
      <c r="B11" s="213" t="s">
        <v>28</v>
      </c>
      <c r="C11" s="50">
        <v>315.60000000000002</v>
      </c>
      <c r="D11" s="50">
        <v>328.5</v>
      </c>
      <c r="E11" s="50">
        <v>339.1</v>
      </c>
      <c r="F11" s="214"/>
    </row>
    <row r="12" spans="1:6" ht="15.6" x14ac:dyDescent="0.25">
      <c r="A12" s="49">
        <v>6</v>
      </c>
      <c r="B12" s="213" t="s">
        <v>37</v>
      </c>
      <c r="C12" s="50">
        <v>914.2</v>
      </c>
      <c r="D12" s="50">
        <v>953.1</v>
      </c>
      <c r="E12" s="50">
        <v>984.9</v>
      </c>
      <c r="F12" s="214"/>
    </row>
    <row r="13" spans="1:6" ht="15.6" x14ac:dyDescent="0.25">
      <c r="A13" s="49">
        <v>7</v>
      </c>
      <c r="B13" s="213" t="s">
        <v>38</v>
      </c>
      <c r="C13" s="50">
        <v>327.7</v>
      </c>
      <c r="D13" s="50">
        <v>340.7</v>
      </c>
      <c r="E13" s="50">
        <v>351.2</v>
      </c>
      <c r="F13" s="214"/>
    </row>
    <row r="14" spans="1:6" ht="15.6" x14ac:dyDescent="0.25">
      <c r="A14" s="49">
        <v>8</v>
      </c>
      <c r="B14" s="213" t="s">
        <v>39</v>
      </c>
      <c r="C14" s="50">
        <v>626.70000000000005</v>
      </c>
      <c r="D14" s="50">
        <v>652.6</v>
      </c>
      <c r="E14" s="50">
        <v>673.7</v>
      </c>
      <c r="F14" s="214"/>
    </row>
    <row r="15" spans="1:6" ht="15.6" x14ac:dyDescent="0.25">
      <c r="A15" s="49">
        <v>9</v>
      </c>
      <c r="B15" s="213" t="s">
        <v>23</v>
      </c>
      <c r="C15" s="50">
        <v>600.1</v>
      </c>
      <c r="D15" s="50">
        <v>626</v>
      </c>
      <c r="E15" s="50">
        <v>647.1</v>
      </c>
      <c r="F15" s="214"/>
    </row>
    <row r="16" spans="1:6" ht="15.6" x14ac:dyDescent="0.25">
      <c r="A16" s="49">
        <v>10</v>
      </c>
      <c r="B16" s="213" t="s">
        <v>27</v>
      </c>
      <c r="C16" s="50">
        <v>291.8</v>
      </c>
      <c r="D16" s="50">
        <v>304.7</v>
      </c>
      <c r="E16" s="50">
        <v>315.3</v>
      </c>
      <c r="F16" s="214"/>
    </row>
    <row r="17" spans="1:6" ht="15.6" x14ac:dyDescent="0.25">
      <c r="A17" s="49">
        <v>11</v>
      </c>
      <c r="B17" s="213" t="s">
        <v>31</v>
      </c>
      <c r="C17" s="50">
        <v>901.9</v>
      </c>
      <c r="D17" s="50">
        <v>940.8</v>
      </c>
      <c r="E17" s="50">
        <v>972.5</v>
      </c>
      <c r="F17" s="214"/>
    </row>
    <row r="18" spans="1:6" ht="15.6" x14ac:dyDescent="0.25">
      <c r="A18" s="49">
        <v>12</v>
      </c>
      <c r="B18" s="213" t="s">
        <v>40</v>
      </c>
      <c r="C18" s="50">
        <v>328.2</v>
      </c>
      <c r="D18" s="50">
        <v>341.1</v>
      </c>
      <c r="E18" s="50">
        <v>351.7</v>
      </c>
      <c r="F18" s="214"/>
    </row>
    <row r="19" spans="1:6" ht="15.6" x14ac:dyDescent="0.25">
      <c r="A19" s="49">
        <v>13</v>
      </c>
      <c r="B19" s="213" t="s">
        <v>32</v>
      </c>
      <c r="C19" s="50">
        <v>292.60000000000002</v>
      </c>
      <c r="D19" s="50">
        <v>305.5</v>
      </c>
      <c r="E19" s="50">
        <v>316.10000000000002</v>
      </c>
      <c r="F19" s="214"/>
    </row>
    <row r="20" spans="1:6" ht="15.6" x14ac:dyDescent="0.25">
      <c r="A20" s="49">
        <v>14</v>
      </c>
      <c r="B20" s="213" t="s">
        <v>26</v>
      </c>
      <c r="C20" s="50">
        <v>605.1</v>
      </c>
      <c r="D20" s="50">
        <v>631</v>
      </c>
      <c r="E20" s="50">
        <v>652.20000000000005</v>
      </c>
      <c r="F20" s="214"/>
    </row>
    <row r="21" spans="1:6" ht="15.6" x14ac:dyDescent="0.25">
      <c r="A21" s="49">
        <v>15</v>
      </c>
      <c r="B21" s="213" t="s">
        <v>25</v>
      </c>
      <c r="C21" s="50">
        <v>306.5</v>
      </c>
      <c r="D21" s="50">
        <v>319.39999999999998</v>
      </c>
      <c r="E21" s="50">
        <v>330</v>
      </c>
      <c r="F21" s="214"/>
    </row>
    <row r="22" spans="1:6" ht="15.6" x14ac:dyDescent="0.25">
      <c r="A22" s="49">
        <v>16</v>
      </c>
      <c r="B22" s="213" t="s">
        <v>33</v>
      </c>
      <c r="C22" s="50">
        <v>627</v>
      </c>
      <c r="D22" s="50">
        <v>652.9</v>
      </c>
      <c r="E22" s="50">
        <v>674.1</v>
      </c>
      <c r="F22" s="214"/>
    </row>
    <row r="23" spans="1:6" ht="15.6" x14ac:dyDescent="0.25">
      <c r="A23" s="49">
        <v>17</v>
      </c>
      <c r="B23" s="213" t="s">
        <v>41</v>
      </c>
      <c r="C23" s="50">
        <v>624.6</v>
      </c>
      <c r="D23" s="50">
        <v>650.5</v>
      </c>
      <c r="E23" s="50">
        <v>671.6</v>
      </c>
      <c r="F23" s="214"/>
    </row>
    <row r="24" spans="1:6" ht="15.6" x14ac:dyDescent="0.25">
      <c r="A24" s="49">
        <v>18</v>
      </c>
      <c r="B24" s="213" t="s">
        <v>24</v>
      </c>
      <c r="C24" s="50">
        <v>121.7</v>
      </c>
      <c r="D24" s="50">
        <v>126.9</v>
      </c>
      <c r="E24" s="50">
        <v>131.1</v>
      </c>
      <c r="F24" s="214"/>
    </row>
    <row r="25" spans="1:6" ht="15.6" x14ac:dyDescent="0.25">
      <c r="A25" s="49">
        <v>19</v>
      </c>
      <c r="B25" s="213" t="s">
        <v>22</v>
      </c>
      <c r="C25" s="50">
        <v>610.1</v>
      </c>
      <c r="D25" s="50">
        <v>636</v>
      </c>
      <c r="E25" s="50">
        <v>657.2</v>
      </c>
      <c r="F25" s="214"/>
    </row>
    <row r="26" spans="1:6" ht="15.6" x14ac:dyDescent="0.25">
      <c r="A26" s="49">
        <v>20</v>
      </c>
      <c r="B26" s="213" t="s">
        <v>42</v>
      </c>
      <c r="C26" s="50">
        <v>331.5</v>
      </c>
      <c r="D26" s="50">
        <v>344.4</v>
      </c>
      <c r="E26" s="50">
        <v>355</v>
      </c>
      <c r="F26" s="214"/>
    </row>
    <row r="27" spans="1:6" ht="15.6" x14ac:dyDescent="0.25">
      <c r="A27" s="49">
        <v>21</v>
      </c>
      <c r="B27" s="213" t="s">
        <v>34</v>
      </c>
      <c r="C27" s="50">
        <v>601.20000000000005</v>
      </c>
      <c r="D27" s="50">
        <v>627.1</v>
      </c>
      <c r="E27" s="50">
        <v>648.29999999999995</v>
      </c>
      <c r="F27" s="214"/>
    </row>
    <row r="28" spans="1:6" ht="15.6" x14ac:dyDescent="0.25">
      <c r="A28" s="49">
        <v>22</v>
      </c>
      <c r="B28" s="213" t="s">
        <v>43</v>
      </c>
      <c r="C28" s="50">
        <v>1222.7</v>
      </c>
      <c r="D28" s="50">
        <v>1274.5</v>
      </c>
      <c r="E28" s="50">
        <v>1316.8</v>
      </c>
      <c r="F28" s="214"/>
    </row>
    <row r="29" spans="1:6" ht="15.6" x14ac:dyDescent="0.25">
      <c r="A29" s="51" t="s">
        <v>175</v>
      </c>
      <c r="B29" s="52" t="s">
        <v>71</v>
      </c>
      <c r="C29" s="215">
        <f>SUM(C30:C41)</f>
        <v>1293.8000000000002</v>
      </c>
      <c r="D29" s="215">
        <f>SUM(D30:D41)</f>
        <v>1356</v>
      </c>
      <c r="E29" s="215">
        <f>SUM(E30:E41)</f>
        <v>1406.8</v>
      </c>
      <c r="F29" s="214"/>
    </row>
    <row r="30" spans="1:6" ht="15.6" x14ac:dyDescent="0.25">
      <c r="A30" s="49">
        <f>A28+1</f>
        <v>23</v>
      </c>
      <c r="B30" s="213" t="s">
        <v>72</v>
      </c>
      <c r="C30" s="50">
        <v>112.6</v>
      </c>
      <c r="D30" s="50">
        <v>117.8</v>
      </c>
      <c r="E30" s="50">
        <v>122</v>
      </c>
      <c r="F30" s="214"/>
    </row>
    <row r="31" spans="1:6" ht="15.6" x14ac:dyDescent="0.25">
      <c r="A31" s="49">
        <f>A30+1</f>
        <v>24</v>
      </c>
      <c r="B31" s="213" t="s">
        <v>73</v>
      </c>
      <c r="C31" s="50">
        <v>105.4</v>
      </c>
      <c r="D31" s="50">
        <v>110.6</v>
      </c>
      <c r="E31" s="50">
        <v>114.8</v>
      </c>
      <c r="F31" s="214"/>
    </row>
    <row r="32" spans="1:6" ht="15.6" x14ac:dyDescent="0.25">
      <c r="A32" s="49">
        <f t="shared" ref="A32:A41" si="0">A31+1</f>
        <v>25</v>
      </c>
      <c r="B32" s="213" t="s">
        <v>74</v>
      </c>
      <c r="C32" s="50">
        <v>109.6</v>
      </c>
      <c r="D32" s="50">
        <v>114.8</v>
      </c>
      <c r="E32" s="50">
        <v>119.1</v>
      </c>
      <c r="F32" s="214"/>
    </row>
    <row r="33" spans="1:6" ht="15.6" x14ac:dyDescent="0.25">
      <c r="A33" s="49">
        <f t="shared" si="0"/>
        <v>26</v>
      </c>
      <c r="B33" s="213" t="s">
        <v>75</v>
      </c>
      <c r="C33" s="50">
        <v>104.5</v>
      </c>
      <c r="D33" s="50">
        <v>109.7</v>
      </c>
      <c r="E33" s="50">
        <v>113.9</v>
      </c>
      <c r="F33" s="214"/>
    </row>
    <row r="34" spans="1:6" ht="15.6" x14ac:dyDescent="0.25">
      <c r="A34" s="49">
        <f t="shared" si="0"/>
        <v>27</v>
      </c>
      <c r="B34" s="213" t="s">
        <v>76</v>
      </c>
      <c r="C34" s="50">
        <v>106.7</v>
      </c>
      <c r="D34" s="50">
        <v>111.9</v>
      </c>
      <c r="E34" s="50">
        <v>116.1</v>
      </c>
      <c r="F34" s="214"/>
    </row>
    <row r="35" spans="1:6" ht="15.6" x14ac:dyDescent="0.25">
      <c r="A35" s="49">
        <f t="shared" si="0"/>
        <v>28</v>
      </c>
      <c r="B35" s="213" t="s">
        <v>77</v>
      </c>
      <c r="C35" s="50">
        <v>107.9</v>
      </c>
      <c r="D35" s="50">
        <v>113.1</v>
      </c>
      <c r="E35" s="50">
        <v>117.4</v>
      </c>
      <c r="F35" s="214"/>
    </row>
    <row r="36" spans="1:6" ht="15.6" x14ac:dyDescent="0.25">
      <c r="A36" s="49">
        <f t="shared" si="0"/>
        <v>29</v>
      </c>
      <c r="B36" s="213" t="s">
        <v>78</v>
      </c>
      <c r="C36" s="50">
        <v>105.2</v>
      </c>
      <c r="D36" s="50">
        <v>110.3</v>
      </c>
      <c r="E36" s="50">
        <v>114.6</v>
      </c>
      <c r="F36" s="214"/>
    </row>
    <row r="37" spans="1:6" ht="15.6" x14ac:dyDescent="0.25">
      <c r="A37" s="49">
        <f t="shared" si="0"/>
        <v>30</v>
      </c>
      <c r="B37" s="213" t="s">
        <v>79</v>
      </c>
      <c r="C37" s="50">
        <v>104.4</v>
      </c>
      <c r="D37" s="50">
        <v>109.6</v>
      </c>
      <c r="E37" s="50">
        <v>113.8</v>
      </c>
      <c r="F37" s="214"/>
    </row>
    <row r="38" spans="1:6" ht="15.6" x14ac:dyDescent="0.25">
      <c r="A38" s="49">
        <f t="shared" si="0"/>
        <v>31</v>
      </c>
      <c r="B38" s="213" t="s">
        <v>80</v>
      </c>
      <c r="C38" s="50">
        <v>110</v>
      </c>
      <c r="D38" s="50">
        <v>115.1</v>
      </c>
      <c r="E38" s="50">
        <v>119.3</v>
      </c>
      <c r="F38" s="214"/>
    </row>
    <row r="39" spans="1:6" ht="15.6" x14ac:dyDescent="0.25">
      <c r="A39" s="49">
        <f t="shared" si="0"/>
        <v>32</v>
      </c>
      <c r="B39" s="213" t="s">
        <v>81</v>
      </c>
      <c r="C39" s="50">
        <v>110.9</v>
      </c>
      <c r="D39" s="50">
        <v>116.1</v>
      </c>
      <c r="E39" s="50">
        <v>120.4</v>
      </c>
      <c r="F39" s="214"/>
    </row>
    <row r="40" spans="1:6" ht="15.6" x14ac:dyDescent="0.25">
      <c r="A40" s="49">
        <f t="shared" si="0"/>
        <v>33</v>
      </c>
      <c r="B40" s="213" t="s">
        <v>82</v>
      </c>
      <c r="C40" s="50">
        <v>109.4</v>
      </c>
      <c r="D40" s="50">
        <v>114.6</v>
      </c>
      <c r="E40" s="50">
        <v>118.8</v>
      </c>
      <c r="F40" s="214"/>
    </row>
    <row r="41" spans="1:6" ht="15.6" x14ac:dyDescent="0.25">
      <c r="A41" s="49">
        <f t="shared" si="0"/>
        <v>34</v>
      </c>
      <c r="B41" s="213" t="s">
        <v>83</v>
      </c>
      <c r="C41" s="50">
        <v>107.2</v>
      </c>
      <c r="D41" s="50">
        <v>112.4</v>
      </c>
      <c r="E41" s="50">
        <v>116.6</v>
      </c>
      <c r="F41" s="214"/>
    </row>
    <row r="42" spans="1:6" ht="15.6" x14ac:dyDescent="0.25">
      <c r="A42" s="51" t="s">
        <v>175</v>
      </c>
      <c r="B42" s="52" t="s">
        <v>84</v>
      </c>
      <c r="C42" s="215">
        <f>SUM(C43:C52)</f>
        <v>1408.3</v>
      </c>
      <c r="D42" s="215">
        <f>SUM(D43:D52)</f>
        <v>1475.6000000000001</v>
      </c>
      <c r="E42" s="215">
        <f>SUM(E43:E52)</f>
        <v>1530.6999999999998</v>
      </c>
      <c r="F42" s="214"/>
    </row>
    <row r="43" spans="1:6" ht="15.6" x14ac:dyDescent="0.25">
      <c r="A43" s="49">
        <f>A41+1</f>
        <v>35</v>
      </c>
      <c r="B43" s="213" t="s">
        <v>183</v>
      </c>
      <c r="C43" s="50">
        <v>276.7</v>
      </c>
      <c r="D43" s="50">
        <v>289.60000000000002</v>
      </c>
      <c r="E43" s="50">
        <v>300.2</v>
      </c>
      <c r="F43" s="214"/>
    </row>
    <row r="44" spans="1:6" ht="15.6" x14ac:dyDescent="0.25">
      <c r="A44" s="49">
        <f>A43+1</f>
        <v>36</v>
      </c>
      <c r="B44" s="213" t="s">
        <v>87</v>
      </c>
      <c r="C44" s="50">
        <v>274.8</v>
      </c>
      <c r="D44" s="50">
        <v>287.7</v>
      </c>
      <c r="E44" s="50">
        <v>298.39999999999998</v>
      </c>
      <c r="F44" s="214"/>
    </row>
    <row r="45" spans="1:6" ht="15.6" x14ac:dyDescent="0.25">
      <c r="A45" s="49">
        <f t="shared" ref="A45:A52" si="1">A44+1</f>
        <v>37</v>
      </c>
      <c r="B45" s="213" t="s">
        <v>88</v>
      </c>
      <c r="C45" s="50">
        <v>104</v>
      </c>
      <c r="D45" s="50">
        <v>109.1</v>
      </c>
      <c r="E45" s="50">
        <v>113.3</v>
      </c>
      <c r="F45" s="214"/>
    </row>
    <row r="46" spans="1:6" ht="15.6" x14ac:dyDescent="0.25">
      <c r="A46" s="49">
        <f t="shared" si="1"/>
        <v>38</v>
      </c>
      <c r="B46" s="213" t="s">
        <v>89</v>
      </c>
      <c r="C46" s="50">
        <v>110.7</v>
      </c>
      <c r="D46" s="50">
        <v>115.9</v>
      </c>
      <c r="E46" s="50">
        <v>120.1</v>
      </c>
      <c r="F46" s="214"/>
    </row>
    <row r="47" spans="1:6" ht="15.6" x14ac:dyDescent="0.25">
      <c r="A47" s="49">
        <f t="shared" si="1"/>
        <v>39</v>
      </c>
      <c r="B47" s="213" t="s">
        <v>90</v>
      </c>
      <c r="C47" s="50">
        <v>117.5</v>
      </c>
      <c r="D47" s="50">
        <v>122.7</v>
      </c>
      <c r="E47" s="50">
        <v>126.9</v>
      </c>
      <c r="F47" s="214"/>
    </row>
    <row r="48" spans="1:6" ht="15.6" x14ac:dyDescent="0.25">
      <c r="A48" s="49">
        <f t="shared" si="1"/>
        <v>40</v>
      </c>
      <c r="B48" s="213" t="s">
        <v>91</v>
      </c>
      <c r="C48" s="50">
        <v>102.7</v>
      </c>
      <c r="D48" s="50">
        <v>107.9</v>
      </c>
      <c r="E48" s="50">
        <v>112.2</v>
      </c>
      <c r="F48" s="214"/>
    </row>
    <row r="49" spans="1:6" ht="15.6" x14ac:dyDescent="0.25">
      <c r="A49" s="49">
        <f t="shared" si="1"/>
        <v>41</v>
      </c>
      <c r="B49" s="213" t="s">
        <v>92</v>
      </c>
      <c r="C49" s="50">
        <v>106.7</v>
      </c>
      <c r="D49" s="50">
        <v>111.9</v>
      </c>
      <c r="E49" s="50">
        <v>116.1</v>
      </c>
      <c r="F49" s="214"/>
    </row>
    <row r="50" spans="1:6" ht="15.6" x14ac:dyDescent="0.25">
      <c r="A50" s="49">
        <f t="shared" si="1"/>
        <v>42</v>
      </c>
      <c r="B50" s="213" t="s">
        <v>93</v>
      </c>
      <c r="C50" s="50">
        <v>105.1</v>
      </c>
      <c r="D50" s="50">
        <v>110.3</v>
      </c>
      <c r="E50" s="50">
        <v>114.5</v>
      </c>
      <c r="F50" s="214"/>
    </row>
    <row r="51" spans="1:6" ht="15.6" x14ac:dyDescent="0.25">
      <c r="A51" s="49">
        <f t="shared" si="1"/>
        <v>43</v>
      </c>
      <c r="B51" s="213" t="s">
        <v>94</v>
      </c>
      <c r="C51" s="50">
        <v>107.8</v>
      </c>
      <c r="D51" s="50">
        <v>113</v>
      </c>
      <c r="E51" s="50">
        <v>117.2</v>
      </c>
      <c r="F51" s="214"/>
    </row>
    <row r="52" spans="1:6" ht="15.6" x14ac:dyDescent="0.25">
      <c r="A52" s="49">
        <f t="shared" si="1"/>
        <v>44</v>
      </c>
      <c r="B52" s="213" t="s">
        <v>95</v>
      </c>
      <c r="C52" s="50">
        <v>102.3</v>
      </c>
      <c r="D52" s="50">
        <v>107.5</v>
      </c>
      <c r="E52" s="50">
        <v>111.8</v>
      </c>
      <c r="F52" s="214"/>
    </row>
    <row r="53" spans="1:6" ht="15.6" x14ac:dyDescent="0.25">
      <c r="A53" s="51" t="s">
        <v>175</v>
      </c>
      <c r="B53" s="52" t="s">
        <v>96</v>
      </c>
      <c r="C53" s="215">
        <f>SUM(C54:C71)</f>
        <v>4804.7</v>
      </c>
      <c r="D53" s="215">
        <f>SUM(D54:D71)</f>
        <v>5022.2999999999993</v>
      </c>
      <c r="E53" s="215">
        <f>SUM(E54:E71)</f>
        <v>5200.1000000000004</v>
      </c>
      <c r="F53" s="214"/>
    </row>
    <row r="54" spans="1:6" ht="15.6" x14ac:dyDescent="0.25">
      <c r="A54" s="49">
        <f>A52+1</f>
        <v>45</v>
      </c>
      <c r="B54" s="213" t="s">
        <v>97</v>
      </c>
      <c r="C54" s="50">
        <v>275</v>
      </c>
      <c r="D54" s="50">
        <v>288</v>
      </c>
      <c r="E54" s="50">
        <v>298.60000000000002</v>
      </c>
      <c r="F54" s="214"/>
    </row>
    <row r="55" spans="1:6" ht="15.6" x14ac:dyDescent="0.25">
      <c r="A55" s="49">
        <f>A54+1</f>
        <v>46</v>
      </c>
      <c r="B55" s="213" t="s">
        <v>98</v>
      </c>
      <c r="C55" s="50">
        <v>274.3</v>
      </c>
      <c r="D55" s="50">
        <v>287.2</v>
      </c>
      <c r="E55" s="50">
        <v>297.8</v>
      </c>
      <c r="F55" s="214"/>
    </row>
    <row r="56" spans="1:6" ht="15.6" x14ac:dyDescent="0.25">
      <c r="A56" s="49">
        <f t="shared" ref="A56:A71" si="2">A55+1</f>
        <v>47</v>
      </c>
      <c r="B56" s="213" t="s">
        <v>99</v>
      </c>
      <c r="C56" s="50">
        <v>105.8</v>
      </c>
      <c r="D56" s="50">
        <v>111</v>
      </c>
      <c r="E56" s="50">
        <v>115.2</v>
      </c>
      <c r="F56" s="214"/>
    </row>
    <row r="57" spans="1:6" ht="15.6" x14ac:dyDescent="0.25">
      <c r="A57" s="49">
        <f t="shared" si="2"/>
        <v>48</v>
      </c>
      <c r="B57" s="213" t="s">
        <v>100</v>
      </c>
      <c r="C57" s="50">
        <v>275</v>
      </c>
      <c r="D57" s="50">
        <v>287.8</v>
      </c>
      <c r="E57" s="50">
        <v>298.3</v>
      </c>
      <c r="F57" s="214"/>
    </row>
    <row r="58" spans="1:6" ht="15.6" x14ac:dyDescent="0.25">
      <c r="A58" s="49">
        <f t="shared" si="2"/>
        <v>49</v>
      </c>
      <c r="B58" s="213" t="s">
        <v>101</v>
      </c>
      <c r="C58" s="50">
        <v>304.10000000000002</v>
      </c>
      <c r="D58" s="50">
        <v>317</v>
      </c>
      <c r="E58" s="50">
        <v>327.60000000000002</v>
      </c>
      <c r="F58" s="214"/>
    </row>
    <row r="59" spans="1:6" ht="15.6" x14ac:dyDescent="0.25">
      <c r="A59" s="49">
        <f t="shared" si="2"/>
        <v>50</v>
      </c>
      <c r="B59" s="213" t="s">
        <v>102</v>
      </c>
      <c r="C59" s="50">
        <v>298.3</v>
      </c>
      <c r="D59" s="50">
        <v>311.3</v>
      </c>
      <c r="E59" s="50">
        <v>321.89999999999998</v>
      </c>
      <c r="F59" s="214"/>
    </row>
    <row r="60" spans="1:6" ht="15.6" x14ac:dyDescent="0.25">
      <c r="A60" s="49">
        <f t="shared" si="2"/>
        <v>51</v>
      </c>
      <c r="B60" s="213" t="s">
        <v>103</v>
      </c>
      <c r="C60" s="50">
        <v>302.8</v>
      </c>
      <c r="D60" s="50">
        <v>315.7</v>
      </c>
      <c r="E60" s="50">
        <v>326.3</v>
      </c>
      <c r="F60" s="214"/>
    </row>
    <row r="61" spans="1:6" ht="15.6" x14ac:dyDescent="0.25">
      <c r="A61" s="49">
        <f t="shared" si="2"/>
        <v>52</v>
      </c>
      <c r="B61" s="213" t="s">
        <v>104</v>
      </c>
      <c r="C61" s="50">
        <v>284.8</v>
      </c>
      <c r="D61" s="50">
        <v>297.8</v>
      </c>
      <c r="E61" s="50">
        <v>308.3</v>
      </c>
      <c r="F61" s="214"/>
    </row>
    <row r="62" spans="1:6" ht="15.6" x14ac:dyDescent="0.25">
      <c r="A62" s="49">
        <f t="shared" si="2"/>
        <v>53</v>
      </c>
      <c r="B62" s="213" t="s">
        <v>105</v>
      </c>
      <c r="C62" s="50">
        <v>274.7</v>
      </c>
      <c r="D62" s="50">
        <v>287.60000000000002</v>
      </c>
      <c r="E62" s="50">
        <v>298.3</v>
      </c>
      <c r="F62" s="214"/>
    </row>
    <row r="63" spans="1:6" ht="15.6" x14ac:dyDescent="0.25">
      <c r="A63" s="49">
        <f t="shared" si="2"/>
        <v>54</v>
      </c>
      <c r="B63" s="213" t="s">
        <v>106</v>
      </c>
      <c r="C63" s="50">
        <v>274.60000000000002</v>
      </c>
      <c r="D63" s="50">
        <v>287.60000000000002</v>
      </c>
      <c r="E63" s="50">
        <v>298.2</v>
      </c>
      <c r="F63" s="214"/>
    </row>
    <row r="64" spans="1:6" ht="15.6" x14ac:dyDescent="0.25">
      <c r="A64" s="49">
        <f t="shared" si="2"/>
        <v>55</v>
      </c>
      <c r="B64" s="213" t="s">
        <v>107</v>
      </c>
      <c r="C64" s="50">
        <v>303.3</v>
      </c>
      <c r="D64" s="50">
        <v>316.3</v>
      </c>
      <c r="E64" s="50">
        <v>326.8</v>
      </c>
      <c r="F64" s="214"/>
    </row>
    <row r="65" spans="1:6" ht="15.6" x14ac:dyDescent="0.25">
      <c r="A65" s="49">
        <f t="shared" si="2"/>
        <v>56</v>
      </c>
      <c r="B65" s="213" t="s">
        <v>108</v>
      </c>
      <c r="C65" s="50">
        <v>283.2</v>
      </c>
      <c r="D65" s="50">
        <v>296.2</v>
      </c>
      <c r="E65" s="50">
        <v>306.8</v>
      </c>
      <c r="F65" s="214"/>
    </row>
    <row r="66" spans="1:6" ht="15.6" x14ac:dyDescent="0.25">
      <c r="A66" s="49">
        <f t="shared" si="2"/>
        <v>57</v>
      </c>
      <c r="B66" s="213" t="s">
        <v>109</v>
      </c>
      <c r="C66" s="50">
        <v>302.10000000000002</v>
      </c>
      <c r="D66" s="50">
        <v>315.10000000000002</v>
      </c>
      <c r="E66" s="50">
        <v>325.7</v>
      </c>
      <c r="F66" s="214"/>
    </row>
    <row r="67" spans="1:6" ht="15.6" x14ac:dyDescent="0.25">
      <c r="A67" s="49">
        <f t="shared" si="2"/>
        <v>58</v>
      </c>
      <c r="B67" s="213" t="s">
        <v>110</v>
      </c>
      <c r="C67" s="50">
        <v>117.2</v>
      </c>
      <c r="D67" s="50">
        <v>122.4</v>
      </c>
      <c r="E67" s="50">
        <v>126.6</v>
      </c>
      <c r="F67" s="214"/>
    </row>
    <row r="68" spans="1:6" ht="15.6" x14ac:dyDescent="0.25">
      <c r="A68" s="49">
        <f t="shared" si="2"/>
        <v>59</v>
      </c>
      <c r="B68" s="213" t="s">
        <v>111</v>
      </c>
      <c r="C68" s="50">
        <v>274.2</v>
      </c>
      <c r="D68" s="50">
        <v>287.2</v>
      </c>
      <c r="E68" s="50">
        <v>297.8</v>
      </c>
      <c r="F68" s="214"/>
    </row>
    <row r="69" spans="1:6" ht="15.6" x14ac:dyDescent="0.25">
      <c r="A69" s="49">
        <f t="shared" si="2"/>
        <v>60</v>
      </c>
      <c r="B69" s="213" t="s">
        <v>112</v>
      </c>
      <c r="C69" s="50">
        <v>274.2</v>
      </c>
      <c r="D69" s="50">
        <v>287.2</v>
      </c>
      <c r="E69" s="50">
        <v>297.8</v>
      </c>
      <c r="F69" s="214"/>
    </row>
    <row r="70" spans="1:6" ht="15.6" x14ac:dyDescent="0.25">
      <c r="A70" s="49">
        <f t="shared" si="2"/>
        <v>61</v>
      </c>
      <c r="B70" s="213" t="s">
        <v>113</v>
      </c>
      <c r="C70" s="50">
        <v>277.60000000000002</v>
      </c>
      <c r="D70" s="50">
        <v>290.5</v>
      </c>
      <c r="E70" s="50">
        <v>301.10000000000002</v>
      </c>
      <c r="F70" s="214"/>
    </row>
    <row r="71" spans="1:6" ht="15.6" x14ac:dyDescent="0.25">
      <c r="A71" s="49">
        <f t="shared" si="2"/>
        <v>62</v>
      </c>
      <c r="B71" s="213" t="s">
        <v>114</v>
      </c>
      <c r="C71" s="50">
        <v>303.5</v>
      </c>
      <c r="D71" s="50">
        <v>316.39999999999998</v>
      </c>
      <c r="E71" s="50">
        <v>327</v>
      </c>
      <c r="F71" s="214"/>
    </row>
    <row r="72" spans="1:6" ht="15.6" x14ac:dyDescent="0.25">
      <c r="A72" s="51" t="s">
        <v>175</v>
      </c>
      <c r="B72" s="52" t="s">
        <v>115</v>
      </c>
      <c r="C72" s="215">
        <f>SUM(C73:C77)</f>
        <v>1510</v>
      </c>
      <c r="D72" s="215">
        <f>SUM(D73:D77)</f>
        <v>1577.2</v>
      </c>
      <c r="E72" s="215">
        <f>SUM(E73:E77)</f>
        <v>1632.3</v>
      </c>
      <c r="F72" s="214"/>
    </row>
    <row r="73" spans="1:6" ht="15.6" x14ac:dyDescent="0.25">
      <c r="A73" s="49">
        <f>A71+1</f>
        <v>63</v>
      </c>
      <c r="B73" s="213" t="s">
        <v>116</v>
      </c>
      <c r="C73" s="50">
        <v>890.8</v>
      </c>
      <c r="D73" s="50">
        <v>929.7</v>
      </c>
      <c r="E73" s="50">
        <v>961.4</v>
      </c>
      <c r="F73" s="214"/>
    </row>
    <row r="74" spans="1:6" ht="15.6" x14ac:dyDescent="0.25">
      <c r="A74" s="49">
        <f>A73+1</f>
        <v>64</v>
      </c>
      <c r="B74" s="213" t="s">
        <v>117</v>
      </c>
      <c r="C74" s="50">
        <v>118.9</v>
      </c>
      <c r="D74" s="50">
        <v>124</v>
      </c>
      <c r="E74" s="50">
        <v>128.30000000000001</v>
      </c>
      <c r="F74" s="214"/>
    </row>
    <row r="75" spans="1:6" ht="15.6" x14ac:dyDescent="0.25">
      <c r="A75" s="49">
        <f>A74+1</f>
        <v>65</v>
      </c>
      <c r="B75" s="213" t="s">
        <v>118</v>
      </c>
      <c r="C75" s="50">
        <v>274.3</v>
      </c>
      <c r="D75" s="50">
        <v>287.2</v>
      </c>
      <c r="E75" s="50">
        <v>297.8</v>
      </c>
      <c r="F75" s="214"/>
    </row>
    <row r="76" spans="1:6" ht="15.6" x14ac:dyDescent="0.25">
      <c r="A76" s="49">
        <f>A75+1</f>
        <v>66</v>
      </c>
      <c r="B76" s="213" t="s">
        <v>119</v>
      </c>
      <c r="C76" s="50">
        <v>108.2</v>
      </c>
      <c r="D76" s="50">
        <v>113.3</v>
      </c>
      <c r="E76" s="50">
        <v>117.6</v>
      </c>
      <c r="F76" s="214"/>
    </row>
    <row r="77" spans="1:6" ht="15.6" x14ac:dyDescent="0.25">
      <c r="A77" s="49">
        <f>A76+1</f>
        <v>67</v>
      </c>
      <c r="B77" s="213" t="s">
        <v>120</v>
      </c>
      <c r="C77" s="50">
        <v>117.8</v>
      </c>
      <c r="D77" s="50">
        <v>123</v>
      </c>
      <c r="E77" s="50">
        <v>127.2</v>
      </c>
      <c r="F77" s="214"/>
    </row>
    <row r="78" spans="1:6" ht="15.6" x14ac:dyDescent="0.25">
      <c r="A78" s="51" t="s">
        <v>175</v>
      </c>
      <c r="B78" s="52" t="s">
        <v>121</v>
      </c>
      <c r="C78" s="215">
        <f>SUM(C79:C93)</f>
        <v>3536</v>
      </c>
      <c r="D78" s="215">
        <f>SUM(D79:D93)</f>
        <v>3696.5</v>
      </c>
      <c r="E78" s="215">
        <f>SUM(E79:E93)</f>
        <v>3827.8</v>
      </c>
      <c r="F78" s="214"/>
    </row>
    <row r="79" spans="1:6" ht="15.6" x14ac:dyDescent="0.25">
      <c r="A79" s="49">
        <f>A77+1</f>
        <v>68</v>
      </c>
      <c r="B79" s="213" t="s">
        <v>123</v>
      </c>
      <c r="C79" s="50">
        <v>285.7</v>
      </c>
      <c r="D79" s="50">
        <v>298.7</v>
      </c>
      <c r="E79" s="50">
        <v>309.2</v>
      </c>
      <c r="F79" s="214"/>
    </row>
    <row r="80" spans="1:6" ht="15.6" x14ac:dyDescent="0.25">
      <c r="A80" s="49">
        <f>A79+1</f>
        <v>69</v>
      </c>
      <c r="B80" s="213" t="s">
        <v>124</v>
      </c>
      <c r="C80" s="50">
        <v>275.89999999999998</v>
      </c>
      <c r="D80" s="50">
        <v>288.8</v>
      </c>
      <c r="E80" s="50">
        <v>299.39999999999998</v>
      </c>
      <c r="F80" s="214"/>
    </row>
    <row r="81" spans="1:6" ht="15.6" x14ac:dyDescent="0.25">
      <c r="A81" s="49">
        <f t="shared" ref="A81:A93" si="3">A80+1</f>
        <v>70</v>
      </c>
      <c r="B81" s="213" t="s">
        <v>125</v>
      </c>
      <c r="C81" s="50">
        <v>327.5</v>
      </c>
      <c r="D81" s="50">
        <v>340.4</v>
      </c>
      <c r="E81" s="50">
        <v>351</v>
      </c>
      <c r="F81" s="214"/>
    </row>
    <row r="82" spans="1:6" ht="15.6" x14ac:dyDescent="0.25">
      <c r="A82" s="49">
        <f t="shared" si="3"/>
        <v>71</v>
      </c>
      <c r="B82" s="213" t="s">
        <v>126</v>
      </c>
      <c r="C82" s="50">
        <v>112.6</v>
      </c>
      <c r="D82" s="50">
        <v>117.8</v>
      </c>
      <c r="E82" s="50">
        <v>122.1</v>
      </c>
      <c r="F82" s="214"/>
    </row>
    <row r="83" spans="1:6" ht="15.6" x14ac:dyDescent="0.25">
      <c r="A83" s="49">
        <f t="shared" si="3"/>
        <v>72</v>
      </c>
      <c r="B83" s="213" t="s">
        <v>127</v>
      </c>
      <c r="C83" s="50">
        <v>601.1</v>
      </c>
      <c r="D83" s="50">
        <v>626.9</v>
      </c>
      <c r="E83" s="50">
        <v>648.1</v>
      </c>
      <c r="F83" s="214"/>
    </row>
    <row r="84" spans="1:6" ht="15.6" x14ac:dyDescent="0.25">
      <c r="A84" s="49">
        <f t="shared" si="3"/>
        <v>73</v>
      </c>
      <c r="B84" s="213" t="s">
        <v>128</v>
      </c>
      <c r="C84" s="50">
        <v>274.3</v>
      </c>
      <c r="D84" s="50">
        <v>287.3</v>
      </c>
      <c r="E84" s="50">
        <v>297.89999999999998</v>
      </c>
      <c r="F84" s="214"/>
    </row>
    <row r="85" spans="1:6" ht="15.6" x14ac:dyDescent="0.25">
      <c r="A85" s="49">
        <f t="shared" si="3"/>
        <v>74</v>
      </c>
      <c r="B85" s="213" t="s">
        <v>129</v>
      </c>
      <c r="C85" s="50">
        <v>274.89999999999998</v>
      </c>
      <c r="D85" s="50">
        <v>287.8</v>
      </c>
      <c r="E85" s="50">
        <v>298.39999999999998</v>
      </c>
      <c r="F85" s="214"/>
    </row>
    <row r="86" spans="1:6" ht="15.6" x14ac:dyDescent="0.25">
      <c r="A86" s="49">
        <f t="shared" si="3"/>
        <v>75</v>
      </c>
      <c r="B86" s="213" t="s">
        <v>130</v>
      </c>
      <c r="C86" s="50">
        <v>274.3</v>
      </c>
      <c r="D86" s="50">
        <v>287.2</v>
      </c>
      <c r="E86" s="50">
        <v>297.8</v>
      </c>
      <c r="F86" s="214"/>
    </row>
    <row r="87" spans="1:6" ht="15.6" x14ac:dyDescent="0.25">
      <c r="A87" s="49">
        <f t="shared" si="3"/>
        <v>76</v>
      </c>
      <c r="B87" s="213" t="s">
        <v>184</v>
      </c>
      <c r="C87" s="50">
        <v>286.8</v>
      </c>
      <c r="D87" s="50">
        <v>299.8</v>
      </c>
      <c r="E87" s="50">
        <v>310.39999999999998</v>
      </c>
      <c r="F87" s="214"/>
    </row>
    <row r="88" spans="1:6" ht="15.6" x14ac:dyDescent="0.25">
      <c r="A88" s="49">
        <f t="shared" si="3"/>
        <v>77</v>
      </c>
      <c r="B88" s="213" t="s">
        <v>132</v>
      </c>
      <c r="C88" s="50">
        <v>104.1</v>
      </c>
      <c r="D88" s="50">
        <v>109.3</v>
      </c>
      <c r="E88" s="50">
        <v>113.5</v>
      </c>
      <c r="F88" s="214"/>
    </row>
    <row r="89" spans="1:6" ht="15.6" x14ac:dyDescent="0.25">
      <c r="A89" s="49">
        <f t="shared" si="3"/>
        <v>78</v>
      </c>
      <c r="B89" s="213" t="s">
        <v>133</v>
      </c>
      <c r="C89" s="50">
        <v>111.6</v>
      </c>
      <c r="D89" s="50">
        <v>116.8</v>
      </c>
      <c r="E89" s="50">
        <v>121</v>
      </c>
      <c r="F89" s="214"/>
    </row>
    <row r="90" spans="1:6" ht="15.6" x14ac:dyDescent="0.25">
      <c r="A90" s="49">
        <f t="shared" si="3"/>
        <v>79</v>
      </c>
      <c r="B90" s="213" t="s">
        <v>134</v>
      </c>
      <c r="C90" s="50">
        <v>112.8</v>
      </c>
      <c r="D90" s="50">
        <v>118</v>
      </c>
      <c r="E90" s="50">
        <v>122.2</v>
      </c>
      <c r="F90" s="214"/>
    </row>
    <row r="91" spans="1:6" ht="15.6" x14ac:dyDescent="0.25">
      <c r="A91" s="49">
        <f t="shared" si="3"/>
        <v>80</v>
      </c>
      <c r="B91" s="213" t="s">
        <v>135</v>
      </c>
      <c r="C91" s="50">
        <v>274.2</v>
      </c>
      <c r="D91" s="50">
        <v>287.2</v>
      </c>
      <c r="E91" s="50">
        <v>297.8</v>
      </c>
      <c r="F91" s="214"/>
    </row>
    <row r="92" spans="1:6" ht="15.6" x14ac:dyDescent="0.25">
      <c r="A92" s="49">
        <f t="shared" si="3"/>
        <v>81</v>
      </c>
      <c r="B92" s="213" t="s">
        <v>136</v>
      </c>
      <c r="C92" s="50">
        <v>111.2</v>
      </c>
      <c r="D92" s="50">
        <v>116.3</v>
      </c>
      <c r="E92" s="50">
        <v>120.6</v>
      </c>
      <c r="F92" s="214"/>
    </row>
    <row r="93" spans="1:6" ht="15.6" x14ac:dyDescent="0.25">
      <c r="A93" s="49">
        <f t="shared" si="3"/>
        <v>82</v>
      </c>
      <c r="B93" s="213" t="s">
        <v>137</v>
      </c>
      <c r="C93" s="50">
        <v>109</v>
      </c>
      <c r="D93" s="50">
        <v>114.2</v>
      </c>
      <c r="E93" s="50">
        <v>118.4</v>
      </c>
      <c r="F93" s="214"/>
    </row>
    <row r="94" spans="1:6" ht="15.6" x14ac:dyDescent="0.25">
      <c r="A94" s="49"/>
      <c r="B94" s="52" t="s">
        <v>138</v>
      </c>
      <c r="C94" s="215">
        <f>SUM(C95:C99)</f>
        <v>1051.0999999999999</v>
      </c>
      <c r="D94" s="215">
        <f>SUM(D95:D99)</f>
        <v>1097.8000000000002</v>
      </c>
      <c r="E94" s="215">
        <f>SUM(E95:E99)</f>
        <v>1135.9999999999998</v>
      </c>
      <c r="F94" s="214"/>
    </row>
    <row r="95" spans="1:6" ht="15.6" x14ac:dyDescent="0.25">
      <c r="A95" s="49">
        <f>A93+1</f>
        <v>83</v>
      </c>
      <c r="B95" s="213" t="s">
        <v>139</v>
      </c>
      <c r="C95" s="50">
        <v>604.29999999999995</v>
      </c>
      <c r="D95" s="50">
        <v>630.20000000000005</v>
      </c>
      <c r="E95" s="50">
        <v>651.4</v>
      </c>
      <c r="F95" s="214"/>
    </row>
    <row r="96" spans="1:6" ht="15.6" x14ac:dyDescent="0.25">
      <c r="A96" s="49">
        <f>A95+1</f>
        <v>84</v>
      </c>
      <c r="B96" s="213" t="s">
        <v>140</v>
      </c>
      <c r="C96" s="50">
        <v>105.3</v>
      </c>
      <c r="D96" s="50">
        <v>110.5</v>
      </c>
      <c r="E96" s="50">
        <v>114.8</v>
      </c>
      <c r="F96" s="214"/>
    </row>
    <row r="97" spans="1:6" ht="15.6" x14ac:dyDescent="0.25">
      <c r="A97" s="49">
        <f>A96+1</f>
        <v>85</v>
      </c>
      <c r="B97" s="213" t="s">
        <v>141</v>
      </c>
      <c r="C97" s="50">
        <v>113.9</v>
      </c>
      <c r="D97" s="50">
        <v>119.1</v>
      </c>
      <c r="E97" s="50">
        <v>123.3</v>
      </c>
      <c r="F97" s="214"/>
    </row>
    <row r="98" spans="1:6" ht="15.6" x14ac:dyDescent="0.25">
      <c r="A98" s="49">
        <f>A97+1</f>
        <v>86</v>
      </c>
      <c r="B98" s="213" t="s">
        <v>142</v>
      </c>
      <c r="C98" s="50">
        <v>112</v>
      </c>
      <c r="D98" s="50">
        <v>117.2</v>
      </c>
      <c r="E98" s="50">
        <v>121.4</v>
      </c>
      <c r="F98" s="214"/>
    </row>
    <row r="99" spans="1:6" ht="15.6" x14ac:dyDescent="0.25">
      <c r="A99" s="49">
        <f>A98+1</f>
        <v>87</v>
      </c>
      <c r="B99" s="213" t="s">
        <v>143</v>
      </c>
      <c r="C99" s="50">
        <v>115.6</v>
      </c>
      <c r="D99" s="50">
        <v>120.8</v>
      </c>
      <c r="E99" s="50">
        <v>125.1</v>
      </c>
      <c r="F99" s="214"/>
    </row>
    <row r="100" spans="1:6" ht="15.6" x14ac:dyDescent="0.25">
      <c r="A100" s="49"/>
      <c r="B100" s="52" t="s">
        <v>144</v>
      </c>
      <c r="C100" s="215">
        <f>SUM(C101:C114)</f>
        <v>1887.1</v>
      </c>
      <c r="D100" s="215">
        <f>SUM(D101:D114)</f>
        <v>1975.1000000000001</v>
      </c>
      <c r="E100" s="215">
        <f>SUM(E101:E114)</f>
        <v>2047.1</v>
      </c>
      <c r="F100" s="214"/>
    </row>
    <row r="101" spans="1:6" ht="15.6" x14ac:dyDescent="0.25">
      <c r="A101" s="49">
        <f>A99+1</f>
        <v>88</v>
      </c>
      <c r="B101" s="213" t="s">
        <v>145</v>
      </c>
      <c r="C101" s="50">
        <v>105.8</v>
      </c>
      <c r="D101" s="50">
        <v>111</v>
      </c>
      <c r="E101" s="50">
        <v>115.2</v>
      </c>
      <c r="F101" s="214"/>
    </row>
    <row r="102" spans="1:6" ht="15.6" x14ac:dyDescent="0.25">
      <c r="A102" s="49">
        <f>A101+1</f>
        <v>89</v>
      </c>
      <c r="B102" s="213" t="s">
        <v>146</v>
      </c>
      <c r="C102" s="50">
        <v>113</v>
      </c>
      <c r="D102" s="50">
        <v>118.1</v>
      </c>
      <c r="E102" s="50">
        <v>122.3</v>
      </c>
      <c r="F102" s="214"/>
    </row>
    <row r="103" spans="1:6" ht="15.6" x14ac:dyDescent="0.25">
      <c r="A103" s="49">
        <f t="shared" ref="A103:A114" si="4">A102+1</f>
        <v>90</v>
      </c>
      <c r="B103" s="213" t="s">
        <v>185</v>
      </c>
      <c r="C103" s="50">
        <v>277.60000000000002</v>
      </c>
      <c r="D103" s="50">
        <v>290.5</v>
      </c>
      <c r="E103" s="50">
        <v>301.10000000000002</v>
      </c>
      <c r="F103" s="214"/>
    </row>
    <row r="104" spans="1:6" ht="15.6" x14ac:dyDescent="0.25">
      <c r="A104" s="49">
        <f t="shared" si="4"/>
        <v>91</v>
      </c>
      <c r="B104" s="213" t="s">
        <v>148</v>
      </c>
      <c r="C104" s="50">
        <v>120</v>
      </c>
      <c r="D104" s="50">
        <v>125.2</v>
      </c>
      <c r="E104" s="50">
        <v>129.4</v>
      </c>
      <c r="F104" s="214"/>
    </row>
    <row r="105" spans="1:6" ht="15.6" x14ac:dyDescent="0.25">
      <c r="A105" s="49">
        <f t="shared" si="4"/>
        <v>92</v>
      </c>
      <c r="B105" s="213" t="s">
        <v>149</v>
      </c>
      <c r="C105" s="50">
        <v>117.3</v>
      </c>
      <c r="D105" s="50">
        <v>122.5</v>
      </c>
      <c r="E105" s="50">
        <v>126.8</v>
      </c>
      <c r="F105" s="214"/>
    </row>
    <row r="106" spans="1:6" ht="15.6" x14ac:dyDescent="0.25">
      <c r="A106" s="49">
        <f t="shared" si="4"/>
        <v>93</v>
      </c>
      <c r="B106" s="213" t="s">
        <v>150</v>
      </c>
      <c r="C106" s="50">
        <v>110.5</v>
      </c>
      <c r="D106" s="50">
        <v>115.7</v>
      </c>
      <c r="E106" s="50">
        <v>119.9</v>
      </c>
      <c r="F106" s="214"/>
    </row>
    <row r="107" spans="1:6" ht="15.6" x14ac:dyDescent="0.25">
      <c r="A107" s="49">
        <f t="shared" si="4"/>
        <v>94</v>
      </c>
      <c r="B107" s="213" t="s">
        <v>151</v>
      </c>
      <c r="C107" s="50">
        <v>110.4</v>
      </c>
      <c r="D107" s="50">
        <v>115.6</v>
      </c>
      <c r="E107" s="50">
        <v>119.9</v>
      </c>
      <c r="F107" s="214"/>
    </row>
    <row r="108" spans="1:6" ht="15.6" x14ac:dyDescent="0.25">
      <c r="A108" s="49">
        <f t="shared" si="4"/>
        <v>95</v>
      </c>
      <c r="B108" s="213" t="s">
        <v>152</v>
      </c>
      <c r="C108" s="50">
        <v>274.60000000000002</v>
      </c>
      <c r="D108" s="50">
        <v>287.5</v>
      </c>
      <c r="E108" s="50">
        <v>298.10000000000002</v>
      </c>
      <c r="F108" s="214"/>
    </row>
    <row r="109" spans="1:6" ht="15.6" x14ac:dyDescent="0.25">
      <c r="A109" s="49">
        <f t="shared" si="4"/>
        <v>96</v>
      </c>
      <c r="B109" s="213" t="s">
        <v>153</v>
      </c>
      <c r="C109" s="50">
        <v>111.8</v>
      </c>
      <c r="D109" s="50">
        <v>117</v>
      </c>
      <c r="E109" s="50">
        <v>121.2</v>
      </c>
      <c r="F109" s="214"/>
    </row>
    <row r="110" spans="1:6" ht="15.6" x14ac:dyDescent="0.25">
      <c r="A110" s="49">
        <f t="shared" si="4"/>
        <v>97</v>
      </c>
      <c r="B110" s="213" t="s">
        <v>154</v>
      </c>
      <c r="C110" s="50">
        <v>108.9</v>
      </c>
      <c r="D110" s="50">
        <v>114.1</v>
      </c>
      <c r="E110" s="50">
        <v>118.3</v>
      </c>
      <c r="F110" s="214"/>
    </row>
    <row r="111" spans="1:6" ht="15.6" x14ac:dyDescent="0.25">
      <c r="A111" s="49">
        <f t="shared" si="4"/>
        <v>98</v>
      </c>
      <c r="B111" s="213" t="s">
        <v>155</v>
      </c>
      <c r="C111" s="50">
        <v>107</v>
      </c>
      <c r="D111" s="50">
        <v>112.2</v>
      </c>
      <c r="E111" s="50">
        <v>116.4</v>
      </c>
      <c r="F111" s="214"/>
    </row>
    <row r="112" spans="1:6" ht="15.6" x14ac:dyDescent="0.25">
      <c r="A112" s="49">
        <f t="shared" si="4"/>
        <v>99</v>
      </c>
      <c r="B112" s="213" t="s">
        <v>156</v>
      </c>
      <c r="C112" s="50">
        <v>109.1</v>
      </c>
      <c r="D112" s="50">
        <v>114.3</v>
      </c>
      <c r="E112" s="50">
        <v>118.6</v>
      </c>
      <c r="F112" s="214"/>
    </row>
    <row r="113" spans="1:6" ht="15.6" x14ac:dyDescent="0.25">
      <c r="A113" s="49">
        <f t="shared" si="4"/>
        <v>100</v>
      </c>
      <c r="B113" s="213" t="s">
        <v>157</v>
      </c>
      <c r="C113" s="50">
        <v>105.3</v>
      </c>
      <c r="D113" s="50">
        <v>110.4</v>
      </c>
      <c r="E113" s="50">
        <v>114.7</v>
      </c>
      <c r="F113" s="214"/>
    </row>
    <row r="114" spans="1:6" ht="15.6" x14ac:dyDescent="0.25">
      <c r="A114" s="49">
        <f t="shared" si="4"/>
        <v>101</v>
      </c>
      <c r="B114" s="213" t="s">
        <v>158</v>
      </c>
      <c r="C114" s="50">
        <v>115.8</v>
      </c>
      <c r="D114" s="50">
        <v>121</v>
      </c>
      <c r="E114" s="50">
        <v>125.2</v>
      </c>
      <c r="F114" s="214"/>
    </row>
    <row r="115" spans="1:6" ht="15.6" x14ac:dyDescent="0.25">
      <c r="A115" s="49"/>
      <c r="B115" s="52" t="s">
        <v>159</v>
      </c>
      <c r="C115" s="215">
        <f>SUM(C116:C124)</f>
        <v>1761.8999999999999</v>
      </c>
      <c r="D115" s="215">
        <f>SUM(D116:D124)</f>
        <v>1842.2</v>
      </c>
      <c r="E115" s="215">
        <f>SUM(E116:E124)</f>
        <v>1908</v>
      </c>
      <c r="F115" s="214"/>
    </row>
    <row r="116" spans="1:6" ht="15.6" x14ac:dyDescent="0.25">
      <c r="A116" s="49">
        <f>A114+1</f>
        <v>102</v>
      </c>
      <c r="B116" s="213" t="s">
        <v>160</v>
      </c>
      <c r="C116" s="50">
        <v>893.7</v>
      </c>
      <c r="D116" s="50">
        <v>932.5</v>
      </c>
      <c r="E116" s="50">
        <v>964.3</v>
      </c>
      <c r="F116" s="214"/>
    </row>
    <row r="117" spans="1:6" ht="15.6" x14ac:dyDescent="0.25">
      <c r="A117" s="49">
        <f>A116+1</f>
        <v>103</v>
      </c>
      <c r="B117" s="213" t="s">
        <v>161</v>
      </c>
      <c r="C117" s="50">
        <v>105.3</v>
      </c>
      <c r="D117" s="50">
        <v>110.5</v>
      </c>
      <c r="E117" s="50">
        <v>114.8</v>
      </c>
      <c r="F117" s="214"/>
    </row>
    <row r="118" spans="1:6" ht="15.6" x14ac:dyDescent="0.25">
      <c r="A118" s="49">
        <f t="shared" ref="A118:A124" si="5">A117+1</f>
        <v>104</v>
      </c>
      <c r="B118" s="213" t="s">
        <v>162</v>
      </c>
      <c r="C118" s="50">
        <v>104</v>
      </c>
      <c r="D118" s="50">
        <v>109.2</v>
      </c>
      <c r="E118" s="50">
        <v>113.5</v>
      </c>
      <c r="F118" s="214"/>
    </row>
    <row r="119" spans="1:6" ht="15.6" x14ac:dyDescent="0.25">
      <c r="A119" s="49">
        <f t="shared" si="5"/>
        <v>105</v>
      </c>
      <c r="B119" s="213" t="s">
        <v>163</v>
      </c>
      <c r="C119" s="50">
        <v>118.2</v>
      </c>
      <c r="D119" s="50">
        <v>123.3</v>
      </c>
      <c r="E119" s="50">
        <v>127.6</v>
      </c>
      <c r="F119" s="214"/>
    </row>
    <row r="120" spans="1:6" ht="15.6" x14ac:dyDescent="0.25">
      <c r="A120" s="49">
        <f t="shared" si="5"/>
        <v>106</v>
      </c>
      <c r="B120" s="213" t="s">
        <v>164</v>
      </c>
      <c r="C120" s="50">
        <v>110</v>
      </c>
      <c r="D120" s="50">
        <v>115.2</v>
      </c>
      <c r="E120" s="50">
        <v>119.4</v>
      </c>
      <c r="F120" s="214"/>
    </row>
    <row r="121" spans="1:6" ht="15.6" x14ac:dyDescent="0.25">
      <c r="A121" s="49">
        <f t="shared" si="5"/>
        <v>107</v>
      </c>
      <c r="B121" s="213" t="s">
        <v>165</v>
      </c>
      <c r="C121" s="50">
        <v>106</v>
      </c>
      <c r="D121" s="50">
        <v>111.1</v>
      </c>
      <c r="E121" s="50">
        <v>115.4</v>
      </c>
      <c r="F121" s="214"/>
    </row>
    <row r="122" spans="1:6" ht="15.6" x14ac:dyDescent="0.25">
      <c r="A122" s="49">
        <f t="shared" si="5"/>
        <v>108</v>
      </c>
      <c r="B122" s="213" t="s">
        <v>166</v>
      </c>
      <c r="C122" s="50">
        <v>108</v>
      </c>
      <c r="D122" s="50">
        <v>113.2</v>
      </c>
      <c r="E122" s="50">
        <v>117.4</v>
      </c>
      <c r="F122" s="214"/>
    </row>
    <row r="123" spans="1:6" ht="15.6" x14ac:dyDescent="0.25">
      <c r="A123" s="49">
        <f t="shared" si="5"/>
        <v>109</v>
      </c>
      <c r="B123" s="213" t="s">
        <v>167</v>
      </c>
      <c r="C123" s="50">
        <v>110.1</v>
      </c>
      <c r="D123" s="50">
        <v>115.3</v>
      </c>
      <c r="E123" s="50">
        <v>119.5</v>
      </c>
      <c r="F123" s="214"/>
    </row>
    <row r="124" spans="1:6" ht="15.6" x14ac:dyDescent="0.25">
      <c r="A124" s="49">
        <f t="shared" si="5"/>
        <v>110</v>
      </c>
      <c r="B124" s="213" t="s">
        <v>168</v>
      </c>
      <c r="C124" s="50">
        <v>106.6</v>
      </c>
      <c r="D124" s="50">
        <v>111.9</v>
      </c>
      <c r="E124" s="50">
        <v>116.1</v>
      </c>
      <c r="F124" s="214"/>
    </row>
    <row r="125" spans="1:6" ht="15.6" x14ac:dyDescent="0.25">
      <c r="A125" s="49"/>
      <c r="B125" s="52" t="s">
        <v>169</v>
      </c>
      <c r="C125" s="215">
        <f>SUM(C126:C130)</f>
        <v>732.89999999999986</v>
      </c>
      <c r="D125" s="215">
        <f>SUM(D126:D130)</f>
        <v>766.6</v>
      </c>
      <c r="E125" s="215">
        <f>SUM(E126:E130)</f>
        <v>794.1</v>
      </c>
      <c r="F125" s="214"/>
    </row>
    <row r="126" spans="1:6" ht="15.6" x14ac:dyDescent="0.25">
      <c r="A126" s="49">
        <f>A124+1</f>
        <v>111</v>
      </c>
      <c r="B126" s="213" t="s">
        <v>186</v>
      </c>
      <c r="C126" s="50">
        <v>274.89999999999998</v>
      </c>
      <c r="D126" s="50">
        <v>287.8</v>
      </c>
      <c r="E126" s="50">
        <v>298.39999999999998</v>
      </c>
      <c r="F126" s="214"/>
    </row>
    <row r="127" spans="1:6" ht="15.6" x14ac:dyDescent="0.25">
      <c r="A127" s="49">
        <f t="shared" ref="A127:A132" si="6">A126+1</f>
        <v>112</v>
      </c>
      <c r="B127" s="213" t="s">
        <v>187</v>
      </c>
      <c r="C127" s="50">
        <v>120.4</v>
      </c>
      <c r="D127" s="50">
        <v>125.6</v>
      </c>
      <c r="E127" s="50">
        <v>129.80000000000001</v>
      </c>
      <c r="F127" s="214"/>
    </row>
    <row r="128" spans="1:6" ht="15.6" x14ac:dyDescent="0.25">
      <c r="A128" s="49">
        <f t="shared" si="6"/>
        <v>113</v>
      </c>
      <c r="B128" s="213" t="s">
        <v>172</v>
      </c>
      <c r="C128" s="50">
        <v>117</v>
      </c>
      <c r="D128" s="50">
        <v>122.2</v>
      </c>
      <c r="E128" s="50">
        <v>126.4</v>
      </c>
      <c r="F128" s="214"/>
    </row>
    <row r="129" spans="1:6" ht="15.6" x14ac:dyDescent="0.25">
      <c r="A129" s="49">
        <f t="shared" si="6"/>
        <v>114</v>
      </c>
      <c r="B129" s="213" t="s">
        <v>173</v>
      </c>
      <c r="C129" s="50">
        <v>117.8</v>
      </c>
      <c r="D129" s="50">
        <v>123</v>
      </c>
      <c r="E129" s="50">
        <v>127.3</v>
      </c>
      <c r="F129" s="214"/>
    </row>
    <row r="130" spans="1:6" ht="15.6" x14ac:dyDescent="0.25">
      <c r="A130" s="49">
        <f t="shared" si="6"/>
        <v>115</v>
      </c>
      <c r="B130" s="213" t="s">
        <v>174</v>
      </c>
      <c r="C130" s="50">
        <v>102.8</v>
      </c>
      <c r="D130" s="50">
        <v>108</v>
      </c>
      <c r="E130" s="50">
        <v>112.2</v>
      </c>
      <c r="F130" s="214"/>
    </row>
    <row r="131" spans="1:6" ht="15.6" x14ac:dyDescent="0.25">
      <c r="A131" s="49">
        <f t="shared" si="6"/>
        <v>116</v>
      </c>
      <c r="B131" s="213" t="s">
        <v>188</v>
      </c>
      <c r="C131" s="50">
        <v>325.39999999999998</v>
      </c>
      <c r="D131" s="50">
        <v>338.4</v>
      </c>
      <c r="E131" s="50">
        <v>349</v>
      </c>
      <c r="F131" s="214"/>
    </row>
    <row r="132" spans="1:6" ht="15.6" x14ac:dyDescent="0.25">
      <c r="A132" s="49">
        <f t="shared" si="6"/>
        <v>117</v>
      </c>
      <c r="B132" s="213" t="s">
        <v>21</v>
      </c>
      <c r="C132" s="50">
        <v>118.4</v>
      </c>
      <c r="D132" s="50">
        <v>123.6</v>
      </c>
      <c r="E132" s="50">
        <v>127.8</v>
      </c>
      <c r="F132" s="214"/>
    </row>
    <row r="133" spans="1:6" ht="15.6" x14ac:dyDescent="0.25">
      <c r="A133" s="51" t="s">
        <v>175</v>
      </c>
      <c r="B133" s="52" t="s">
        <v>64</v>
      </c>
      <c r="C133" s="458">
        <f>C131+C132+C29+C42+C53+C72+C78+C94+C100+C115+C125+C7+C9+C15+C16+C20+C21+C25+C11+C17+C19+C22+C24+C27+C8+C10+C12+C13+C14+C18+C23+C26+C28</f>
        <v>29916.200000000004</v>
      </c>
      <c r="D133" s="458">
        <f>D131+D132+D29+D42+D53+D72+D78+D94+D100+D115+D125+D7+D9+D15+D16+D20+D21+D25+D11+D17+D19+D22+D24+D27+D8+D10+D12+D13+D14+D18+D23+D26+D28</f>
        <v>31241.999999999996</v>
      </c>
      <c r="E133" s="458">
        <f>E131+E132+E29+E42+E53+E72+E78+E94+E100+E115+E125+E7+E9+E15+E16+E20+E21+E25+E11+E17+E19+E22+E24+E27+E8+E10+E12+E13+E14+E18+E23+E26+E28</f>
        <v>32326.099999999995</v>
      </c>
      <c r="F133" s="214"/>
    </row>
  </sheetData>
  <mergeCells count="7">
    <mergeCell ref="A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92" fitToHeight="0" orientation="portrait" r:id="rId1"/>
  <headerFooter alignWithMargins="0">
    <oddFooter>&amp;L&amp;"Times New Roman,обычный"&amp;8&amp;Z&amp;F</oddFooter>
    <firstFooter>&amp;L&amp;Z&amp;F</firstFooter>
  </headerFooter>
  <rowBreaks count="1" manualBreakCount="1">
    <brk id="52"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pageSetUpPr fitToPage="1"/>
  </sheetPr>
  <dimension ref="A1:Q52"/>
  <sheetViews>
    <sheetView tabSelected="1" view="pageBreakPreview" topLeftCell="A10" zoomScaleNormal="100" zoomScaleSheetLayoutView="100" workbookViewId="0">
      <selection activeCell="D11" sqref="D11"/>
    </sheetView>
  </sheetViews>
  <sheetFormatPr defaultColWidth="9.109375" defaultRowHeight="18" x14ac:dyDescent="0.35"/>
  <cols>
    <col min="1" max="1" width="6.109375" style="158" customWidth="1"/>
    <col min="2" max="2" width="53.33203125" style="158" customWidth="1"/>
    <col min="3" max="3" width="20.77734375" style="158" customWidth="1"/>
    <col min="4" max="5" width="23.5546875" style="158" customWidth="1"/>
    <col min="6" max="6" width="20.77734375" style="158" customWidth="1"/>
    <col min="7" max="7" width="23.5546875" style="158" customWidth="1"/>
    <col min="8" max="8" width="22.44140625" style="158" customWidth="1"/>
    <col min="9" max="9" width="20.77734375" style="158" customWidth="1"/>
    <col min="10" max="10" width="24.5546875" style="158" customWidth="1"/>
    <col min="11" max="11" width="22.6640625" style="158" customWidth="1"/>
    <col min="12" max="12" width="9.109375" style="158" hidden="1" customWidth="1"/>
    <col min="13" max="16384" width="9.109375" style="158"/>
  </cols>
  <sheetData>
    <row r="1" spans="1:17" x14ac:dyDescent="0.35">
      <c r="A1" s="685" t="s">
        <v>239</v>
      </c>
      <c r="B1" s="685"/>
      <c r="C1" s="685"/>
      <c r="D1" s="685"/>
      <c r="E1" s="685"/>
      <c r="F1" s="685"/>
      <c r="G1" s="685"/>
      <c r="H1" s="685"/>
      <c r="I1" s="685"/>
      <c r="J1" s="685"/>
      <c r="K1" s="685"/>
    </row>
    <row r="2" spans="1:17" ht="60.75" customHeight="1" x14ac:dyDescent="0.35">
      <c r="A2" s="563" t="s">
        <v>281</v>
      </c>
      <c r="B2" s="563"/>
      <c r="C2" s="563"/>
      <c r="D2" s="563"/>
      <c r="E2" s="563"/>
      <c r="F2" s="563"/>
      <c r="G2" s="563"/>
      <c r="H2" s="563"/>
      <c r="I2" s="563"/>
      <c r="J2" s="563"/>
      <c r="K2" s="563"/>
    </row>
    <row r="3" spans="1:17" x14ac:dyDescent="0.35">
      <c r="A3" s="686" t="s">
        <v>282</v>
      </c>
      <c r="B3" s="686"/>
      <c r="C3" s="686"/>
      <c r="D3" s="686"/>
      <c r="E3" s="686"/>
      <c r="F3" s="686"/>
      <c r="G3" s="686"/>
      <c r="H3" s="686"/>
      <c r="I3" s="686"/>
      <c r="J3" s="686"/>
      <c r="K3" s="686"/>
    </row>
    <row r="4" spans="1:17" s="159" customFormat="1" x14ac:dyDescent="0.35">
      <c r="A4" s="567" t="s">
        <v>234</v>
      </c>
      <c r="B4" s="567" t="s">
        <v>179</v>
      </c>
      <c r="C4" s="565" t="s">
        <v>51</v>
      </c>
      <c r="D4" s="565"/>
      <c r="E4" s="565"/>
      <c r="F4" s="690" t="s">
        <v>53</v>
      </c>
      <c r="G4" s="690"/>
      <c r="H4" s="690"/>
      <c r="I4" s="690" t="s">
        <v>55</v>
      </c>
      <c r="J4" s="690"/>
      <c r="K4" s="690"/>
    </row>
    <row r="5" spans="1:17" s="159" customFormat="1" x14ac:dyDescent="0.35">
      <c r="A5" s="687"/>
      <c r="B5" s="687"/>
      <c r="C5" s="691" t="s">
        <v>283</v>
      </c>
      <c r="D5" s="691" t="s">
        <v>284</v>
      </c>
      <c r="E5" s="691"/>
      <c r="F5" s="565" t="s">
        <v>283</v>
      </c>
      <c r="G5" s="565" t="s">
        <v>284</v>
      </c>
      <c r="H5" s="565"/>
      <c r="I5" s="565" t="s">
        <v>283</v>
      </c>
      <c r="J5" s="565" t="s">
        <v>284</v>
      </c>
      <c r="K5" s="565"/>
    </row>
    <row r="6" spans="1:17" s="159" customFormat="1" ht="90" x14ac:dyDescent="0.35">
      <c r="A6" s="688"/>
      <c r="B6" s="689"/>
      <c r="C6" s="691"/>
      <c r="D6" s="252" t="s">
        <v>348</v>
      </c>
      <c r="E6" s="252" t="s">
        <v>285</v>
      </c>
      <c r="F6" s="565"/>
      <c r="G6" s="252" t="s">
        <v>348</v>
      </c>
      <c r="H6" s="231" t="s">
        <v>286</v>
      </c>
      <c r="I6" s="565"/>
      <c r="J6" s="252" t="s">
        <v>348</v>
      </c>
      <c r="K6" s="231" t="s">
        <v>286</v>
      </c>
    </row>
    <row r="7" spans="1:17" s="159" customFormat="1" x14ac:dyDescent="0.35">
      <c r="A7" s="160">
        <v>1</v>
      </c>
      <c r="B7" s="161">
        <v>2</v>
      </c>
      <c r="C7" s="160">
        <v>3</v>
      </c>
      <c r="D7" s="161">
        <v>4</v>
      </c>
      <c r="E7" s="160">
        <v>5</v>
      </c>
      <c r="F7" s="161">
        <v>6</v>
      </c>
      <c r="G7" s="160">
        <v>7</v>
      </c>
      <c r="H7" s="161">
        <v>8</v>
      </c>
      <c r="I7" s="160">
        <v>9</v>
      </c>
      <c r="J7" s="161">
        <v>10</v>
      </c>
      <c r="K7" s="160">
        <v>11</v>
      </c>
    </row>
    <row r="8" spans="1:17" ht="18.899999999999999" customHeight="1" x14ac:dyDescent="0.35">
      <c r="A8" s="317">
        <v>1</v>
      </c>
      <c r="B8" s="60" t="s">
        <v>29</v>
      </c>
      <c r="C8" s="319">
        <v>1089785.3</v>
      </c>
      <c r="D8" s="320">
        <v>1077034.2</v>
      </c>
      <c r="E8" s="320">
        <v>12751.1</v>
      </c>
      <c r="F8" s="319">
        <v>1089785.3</v>
      </c>
      <c r="G8" s="320">
        <v>1077034.2</v>
      </c>
      <c r="H8" s="320">
        <v>12751.1</v>
      </c>
      <c r="I8" s="319">
        <v>1089785.3</v>
      </c>
      <c r="J8" s="321">
        <v>1077034.2</v>
      </c>
      <c r="K8" s="321">
        <v>12751.1</v>
      </c>
      <c r="L8" s="253"/>
      <c r="M8" s="253"/>
      <c r="N8" s="253"/>
      <c r="O8" s="253"/>
      <c r="P8" s="253"/>
      <c r="Q8" s="253"/>
    </row>
    <row r="9" spans="1:17" ht="18.899999999999999" customHeight="1" x14ac:dyDescent="0.35">
      <c r="A9" s="317">
        <v>2</v>
      </c>
      <c r="B9" s="60" t="s">
        <v>30</v>
      </c>
      <c r="C9" s="319">
        <v>136227.80000000002</v>
      </c>
      <c r="D9" s="320">
        <v>134684.1</v>
      </c>
      <c r="E9" s="320">
        <v>1543.7</v>
      </c>
      <c r="F9" s="319">
        <v>136227.80000000002</v>
      </c>
      <c r="G9" s="320">
        <v>134684.1</v>
      </c>
      <c r="H9" s="320">
        <v>1543.7</v>
      </c>
      <c r="I9" s="319">
        <v>136227.80000000002</v>
      </c>
      <c r="J9" s="321">
        <v>134684.1</v>
      </c>
      <c r="K9" s="321">
        <v>1543.7</v>
      </c>
      <c r="L9" s="253"/>
      <c r="M9" s="253"/>
      <c r="N9" s="253"/>
      <c r="O9" s="253"/>
      <c r="P9" s="253"/>
      <c r="Q9" s="253"/>
    </row>
    <row r="10" spans="1:17" ht="18.899999999999999" customHeight="1" x14ac:dyDescent="0.35">
      <c r="A10" s="317">
        <v>3</v>
      </c>
      <c r="B10" s="60" t="s">
        <v>19</v>
      </c>
      <c r="C10" s="319">
        <v>162212.29999999999</v>
      </c>
      <c r="D10" s="320">
        <v>160564.9</v>
      </c>
      <c r="E10" s="320">
        <v>1647.4</v>
      </c>
      <c r="F10" s="319">
        <v>162212.29999999999</v>
      </c>
      <c r="G10" s="320">
        <v>160564.9</v>
      </c>
      <c r="H10" s="320">
        <v>1647.4</v>
      </c>
      <c r="I10" s="319">
        <v>162212.29999999999</v>
      </c>
      <c r="J10" s="321">
        <v>160564.9</v>
      </c>
      <c r="K10" s="321">
        <v>1647.4</v>
      </c>
      <c r="L10" s="253"/>
      <c r="M10" s="253"/>
      <c r="N10" s="253"/>
      <c r="O10" s="253"/>
      <c r="P10" s="253"/>
      <c r="Q10" s="253"/>
    </row>
    <row r="11" spans="1:17" ht="18.899999999999999" customHeight="1" x14ac:dyDescent="0.35">
      <c r="A11" s="317">
        <v>4</v>
      </c>
      <c r="B11" s="60" t="s">
        <v>15</v>
      </c>
      <c r="C11" s="319">
        <v>60838.5</v>
      </c>
      <c r="D11" s="320">
        <v>60321.5</v>
      </c>
      <c r="E11" s="320">
        <v>517</v>
      </c>
      <c r="F11" s="319">
        <v>60838.5</v>
      </c>
      <c r="G11" s="320">
        <v>60321.5</v>
      </c>
      <c r="H11" s="320">
        <v>517</v>
      </c>
      <c r="I11" s="319">
        <v>60838.5</v>
      </c>
      <c r="J11" s="321">
        <v>60321.5</v>
      </c>
      <c r="K11" s="321">
        <v>517</v>
      </c>
      <c r="L11" s="253"/>
      <c r="M11" s="253"/>
      <c r="N11" s="253"/>
      <c r="O11" s="253"/>
      <c r="P11" s="253"/>
      <c r="Q11" s="253"/>
    </row>
    <row r="12" spans="1:17" ht="18.899999999999999" customHeight="1" x14ac:dyDescent="0.35">
      <c r="A12" s="317">
        <v>5</v>
      </c>
      <c r="B12" s="60" t="s">
        <v>16</v>
      </c>
      <c r="C12" s="319">
        <v>63103.8</v>
      </c>
      <c r="D12" s="320">
        <v>62441.5</v>
      </c>
      <c r="E12" s="320">
        <v>662.3</v>
      </c>
      <c r="F12" s="319">
        <v>63103.8</v>
      </c>
      <c r="G12" s="320">
        <v>62441.5</v>
      </c>
      <c r="H12" s="320">
        <v>662.3</v>
      </c>
      <c r="I12" s="319">
        <v>63103.8</v>
      </c>
      <c r="J12" s="321">
        <v>62441.5</v>
      </c>
      <c r="K12" s="321">
        <v>662.3</v>
      </c>
      <c r="L12" s="253"/>
      <c r="M12" s="253"/>
      <c r="N12" s="253"/>
      <c r="O12" s="253"/>
      <c r="P12" s="253"/>
      <c r="Q12" s="253"/>
    </row>
    <row r="13" spans="1:17" ht="18.899999999999999" customHeight="1" x14ac:dyDescent="0.35">
      <c r="A13" s="317">
        <v>6</v>
      </c>
      <c r="B13" s="60" t="s">
        <v>14</v>
      </c>
      <c r="C13" s="319">
        <v>68212.800000000003</v>
      </c>
      <c r="D13" s="320">
        <v>67628.3</v>
      </c>
      <c r="E13" s="320">
        <v>584.5</v>
      </c>
      <c r="F13" s="319">
        <v>68212.800000000003</v>
      </c>
      <c r="G13" s="320">
        <v>67628.3</v>
      </c>
      <c r="H13" s="320">
        <v>584.5</v>
      </c>
      <c r="I13" s="319">
        <v>68212.800000000003</v>
      </c>
      <c r="J13" s="321">
        <v>67628.3</v>
      </c>
      <c r="K13" s="321">
        <v>584.5</v>
      </c>
      <c r="L13" s="253"/>
      <c r="M13" s="253"/>
      <c r="N13" s="253"/>
      <c r="O13" s="253"/>
      <c r="P13" s="253"/>
      <c r="Q13" s="253"/>
    </row>
    <row r="14" spans="1:17" ht="18.899999999999999" customHeight="1" x14ac:dyDescent="0.35">
      <c r="A14" s="317">
        <v>7</v>
      </c>
      <c r="B14" s="60" t="s">
        <v>13</v>
      </c>
      <c r="C14" s="319">
        <v>88408.599999999991</v>
      </c>
      <c r="D14" s="320">
        <v>87640.2</v>
      </c>
      <c r="E14" s="320">
        <v>768.4</v>
      </c>
      <c r="F14" s="319">
        <v>88408.599999999991</v>
      </c>
      <c r="G14" s="320">
        <v>87640.2</v>
      </c>
      <c r="H14" s="320">
        <v>768.4</v>
      </c>
      <c r="I14" s="319">
        <v>88408.599999999991</v>
      </c>
      <c r="J14" s="321">
        <v>87640.2</v>
      </c>
      <c r="K14" s="321">
        <v>768.4</v>
      </c>
      <c r="L14" s="253"/>
      <c r="M14" s="253"/>
      <c r="N14" s="253"/>
      <c r="O14" s="253"/>
      <c r="P14" s="253"/>
      <c r="Q14" s="253"/>
    </row>
    <row r="15" spans="1:17" ht="18.899999999999999" customHeight="1" x14ac:dyDescent="0.35">
      <c r="A15" s="317">
        <v>8</v>
      </c>
      <c r="B15" s="60" t="s">
        <v>17</v>
      </c>
      <c r="C15" s="319">
        <v>29545.4</v>
      </c>
      <c r="D15" s="320">
        <v>29372.7</v>
      </c>
      <c r="E15" s="320">
        <v>172.7</v>
      </c>
      <c r="F15" s="319">
        <v>29545.4</v>
      </c>
      <c r="G15" s="320">
        <v>29372.7</v>
      </c>
      <c r="H15" s="320">
        <v>172.7</v>
      </c>
      <c r="I15" s="319">
        <v>29545.4</v>
      </c>
      <c r="J15" s="321">
        <v>29372.7</v>
      </c>
      <c r="K15" s="321">
        <v>172.7</v>
      </c>
      <c r="L15" s="253"/>
      <c r="M15" s="253"/>
      <c r="N15" s="253"/>
      <c r="O15" s="253"/>
      <c r="P15" s="253"/>
      <c r="Q15" s="253"/>
    </row>
    <row r="16" spans="1:17" ht="18.899999999999999" customHeight="1" x14ac:dyDescent="0.35">
      <c r="A16" s="317">
        <v>9</v>
      </c>
      <c r="B16" s="60" t="s">
        <v>35</v>
      </c>
      <c r="C16" s="319">
        <v>17073</v>
      </c>
      <c r="D16" s="320">
        <v>16994.599999999999</v>
      </c>
      <c r="E16" s="320">
        <v>78.400000000000006</v>
      </c>
      <c r="F16" s="319">
        <v>17073</v>
      </c>
      <c r="G16" s="320">
        <v>16994.599999999999</v>
      </c>
      <c r="H16" s="320">
        <v>78.400000000000006</v>
      </c>
      <c r="I16" s="319">
        <v>17073</v>
      </c>
      <c r="J16" s="321">
        <v>16994.599999999999</v>
      </c>
      <c r="K16" s="321">
        <v>78.400000000000006</v>
      </c>
      <c r="L16" s="253"/>
      <c r="M16" s="253"/>
      <c r="N16" s="253"/>
      <c r="O16" s="253"/>
      <c r="P16" s="253"/>
      <c r="Q16" s="253"/>
    </row>
    <row r="17" spans="1:17" ht="18.899999999999999" customHeight="1" x14ac:dyDescent="0.35">
      <c r="A17" s="317">
        <v>10</v>
      </c>
      <c r="B17" s="62" t="s">
        <v>18</v>
      </c>
      <c r="C17" s="319">
        <v>21653.1</v>
      </c>
      <c r="D17" s="320">
        <v>21513.599999999999</v>
      </c>
      <c r="E17" s="320">
        <v>139.5</v>
      </c>
      <c r="F17" s="319">
        <v>21653.1</v>
      </c>
      <c r="G17" s="320">
        <v>21513.599999999999</v>
      </c>
      <c r="H17" s="320">
        <v>139.5</v>
      </c>
      <c r="I17" s="319">
        <v>21653.1</v>
      </c>
      <c r="J17" s="321">
        <v>21513.599999999999</v>
      </c>
      <c r="K17" s="321">
        <v>139.5</v>
      </c>
      <c r="L17" s="253"/>
      <c r="M17" s="253"/>
      <c r="N17" s="253"/>
      <c r="O17" s="253"/>
      <c r="P17" s="253"/>
      <c r="Q17" s="253"/>
    </row>
    <row r="18" spans="1:17" ht="18.899999999999999" customHeight="1" x14ac:dyDescent="0.35">
      <c r="A18" s="317">
        <v>11</v>
      </c>
      <c r="B18" s="62" t="s">
        <v>36</v>
      </c>
      <c r="C18" s="319">
        <v>5179.2</v>
      </c>
      <c r="D18" s="320">
        <v>5120.8999999999996</v>
      </c>
      <c r="E18" s="320">
        <v>58.3</v>
      </c>
      <c r="F18" s="319">
        <v>5179.2</v>
      </c>
      <c r="G18" s="320">
        <v>5120.8999999999996</v>
      </c>
      <c r="H18" s="320">
        <v>58.3</v>
      </c>
      <c r="I18" s="319">
        <v>5179.2</v>
      </c>
      <c r="J18" s="321">
        <v>5120.8999999999996</v>
      </c>
      <c r="K18" s="321">
        <v>58.3</v>
      </c>
      <c r="L18" s="253"/>
      <c r="M18" s="253"/>
      <c r="N18" s="253"/>
      <c r="O18" s="253"/>
      <c r="P18" s="253"/>
      <c r="Q18" s="253"/>
    </row>
    <row r="19" spans="1:17" ht="18.75" customHeight="1" x14ac:dyDescent="0.35">
      <c r="A19" s="317">
        <v>12</v>
      </c>
      <c r="B19" s="60" t="s">
        <v>28</v>
      </c>
      <c r="C19" s="319">
        <v>31727.200000000001</v>
      </c>
      <c r="D19" s="320">
        <v>31442.5</v>
      </c>
      <c r="E19" s="320">
        <v>284.7</v>
      </c>
      <c r="F19" s="319">
        <v>31727.200000000001</v>
      </c>
      <c r="G19" s="320">
        <v>31442.5</v>
      </c>
      <c r="H19" s="320">
        <v>284.7</v>
      </c>
      <c r="I19" s="319">
        <v>31727.200000000001</v>
      </c>
      <c r="J19" s="321">
        <v>31442.5</v>
      </c>
      <c r="K19" s="321">
        <v>284.7</v>
      </c>
      <c r="L19" s="253"/>
      <c r="M19" s="253"/>
      <c r="N19" s="253"/>
      <c r="O19" s="253"/>
      <c r="P19" s="253"/>
      <c r="Q19" s="253"/>
    </row>
    <row r="20" spans="1:17" ht="18.899999999999999" customHeight="1" x14ac:dyDescent="0.35">
      <c r="A20" s="317">
        <v>13</v>
      </c>
      <c r="B20" s="60" t="s">
        <v>37</v>
      </c>
      <c r="C20" s="319">
        <v>47647.899999999994</v>
      </c>
      <c r="D20" s="320">
        <v>47368.7</v>
      </c>
      <c r="E20" s="320">
        <v>279.2</v>
      </c>
      <c r="F20" s="319">
        <v>47647.899999999994</v>
      </c>
      <c r="G20" s="320">
        <v>47368.7</v>
      </c>
      <c r="H20" s="320">
        <v>279.2</v>
      </c>
      <c r="I20" s="319">
        <v>47647.899999999994</v>
      </c>
      <c r="J20" s="321">
        <v>47368.7</v>
      </c>
      <c r="K20" s="321">
        <v>279.2</v>
      </c>
      <c r="L20" s="253"/>
      <c r="M20" s="253"/>
      <c r="N20" s="253"/>
      <c r="O20" s="253"/>
      <c r="P20" s="253"/>
      <c r="Q20" s="253"/>
    </row>
    <row r="21" spans="1:17" ht="18.899999999999999" customHeight="1" x14ac:dyDescent="0.35">
      <c r="A21" s="317">
        <v>14</v>
      </c>
      <c r="B21" s="60" t="s">
        <v>38</v>
      </c>
      <c r="C21" s="319">
        <v>11649.1</v>
      </c>
      <c r="D21" s="320">
        <v>11530.2</v>
      </c>
      <c r="E21" s="320">
        <v>118.9</v>
      </c>
      <c r="F21" s="319">
        <v>11649.1</v>
      </c>
      <c r="G21" s="320">
        <v>11530.2</v>
      </c>
      <c r="H21" s="320">
        <v>118.9</v>
      </c>
      <c r="I21" s="319">
        <v>11649.1</v>
      </c>
      <c r="J21" s="321">
        <v>11530.2</v>
      </c>
      <c r="K21" s="321">
        <v>118.9</v>
      </c>
      <c r="L21" s="253"/>
      <c r="M21" s="253"/>
      <c r="N21" s="253"/>
      <c r="O21" s="253"/>
      <c r="P21" s="253"/>
      <c r="Q21" s="253"/>
    </row>
    <row r="22" spans="1:17" ht="18.899999999999999" customHeight="1" x14ac:dyDescent="0.35">
      <c r="A22" s="317">
        <v>15</v>
      </c>
      <c r="B22" s="60" t="s">
        <v>39</v>
      </c>
      <c r="C22" s="319">
        <v>156790.70000000001</v>
      </c>
      <c r="D22" s="320">
        <v>155320.6</v>
      </c>
      <c r="E22" s="320">
        <v>1470.1</v>
      </c>
      <c r="F22" s="319">
        <v>156790.70000000001</v>
      </c>
      <c r="G22" s="320">
        <v>155320.6</v>
      </c>
      <c r="H22" s="320">
        <v>1470.1</v>
      </c>
      <c r="I22" s="319">
        <v>156790.70000000001</v>
      </c>
      <c r="J22" s="321">
        <v>155320.6</v>
      </c>
      <c r="K22" s="321">
        <v>1470.1</v>
      </c>
      <c r="L22" s="253"/>
      <c r="M22" s="253"/>
      <c r="N22" s="253"/>
      <c r="O22" s="253"/>
      <c r="P22" s="253"/>
      <c r="Q22" s="253"/>
    </row>
    <row r="23" spans="1:17" ht="18.899999999999999" customHeight="1" x14ac:dyDescent="0.35">
      <c r="A23" s="317">
        <v>16</v>
      </c>
      <c r="B23" s="60" t="s">
        <v>23</v>
      </c>
      <c r="C23" s="319">
        <v>25004.799999999999</v>
      </c>
      <c r="D23" s="320">
        <v>24841.3</v>
      </c>
      <c r="E23" s="320">
        <v>163.5</v>
      </c>
      <c r="F23" s="319">
        <v>25004.799999999999</v>
      </c>
      <c r="G23" s="320">
        <v>24841.3</v>
      </c>
      <c r="H23" s="320">
        <v>163.5</v>
      </c>
      <c r="I23" s="319">
        <v>25004.799999999999</v>
      </c>
      <c r="J23" s="321">
        <v>24841.3</v>
      </c>
      <c r="K23" s="321">
        <v>163.5</v>
      </c>
      <c r="L23" s="253"/>
      <c r="M23" s="253"/>
      <c r="N23" s="253"/>
      <c r="O23" s="253"/>
      <c r="P23" s="253"/>
      <c r="Q23" s="253"/>
    </row>
    <row r="24" spans="1:17" ht="18.899999999999999" customHeight="1" x14ac:dyDescent="0.35">
      <c r="A24" s="317">
        <v>17</v>
      </c>
      <c r="B24" s="60" t="s">
        <v>27</v>
      </c>
      <c r="C24" s="319">
        <v>11239.2</v>
      </c>
      <c r="D24" s="320">
        <v>11135.5</v>
      </c>
      <c r="E24" s="320">
        <v>103.7</v>
      </c>
      <c r="F24" s="319">
        <v>11239.2</v>
      </c>
      <c r="G24" s="320">
        <v>11135.5</v>
      </c>
      <c r="H24" s="320">
        <v>103.7</v>
      </c>
      <c r="I24" s="319">
        <v>11239.2</v>
      </c>
      <c r="J24" s="321">
        <v>11135.5</v>
      </c>
      <c r="K24" s="321">
        <v>103.7</v>
      </c>
      <c r="L24" s="253"/>
      <c r="M24" s="253"/>
      <c r="N24" s="253"/>
      <c r="O24" s="253"/>
      <c r="P24" s="253"/>
      <c r="Q24" s="253"/>
    </row>
    <row r="25" spans="1:17" ht="18.899999999999999" customHeight="1" x14ac:dyDescent="0.35">
      <c r="A25" s="317">
        <v>18</v>
      </c>
      <c r="B25" s="60" t="s">
        <v>31</v>
      </c>
      <c r="C25" s="319">
        <v>59996.7</v>
      </c>
      <c r="D25" s="320">
        <v>59394.7</v>
      </c>
      <c r="E25" s="320">
        <v>602</v>
      </c>
      <c r="F25" s="319">
        <v>59996.7</v>
      </c>
      <c r="G25" s="320">
        <v>59394.7</v>
      </c>
      <c r="H25" s="320">
        <v>602</v>
      </c>
      <c r="I25" s="319">
        <v>59996.7</v>
      </c>
      <c r="J25" s="321">
        <v>59394.7</v>
      </c>
      <c r="K25" s="321">
        <v>602</v>
      </c>
      <c r="L25" s="253"/>
      <c r="M25" s="253"/>
      <c r="N25" s="253"/>
      <c r="O25" s="253"/>
      <c r="P25" s="253"/>
      <c r="Q25" s="253"/>
    </row>
    <row r="26" spans="1:17" ht="18.899999999999999" customHeight="1" x14ac:dyDescent="0.35">
      <c r="A26" s="317">
        <v>19</v>
      </c>
      <c r="B26" s="60" t="s">
        <v>40</v>
      </c>
      <c r="C26" s="319">
        <v>42515.199999999997</v>
      </c>
      <c r="D26" s="320">
        <v>42247</v>
      </c>
      <c r="E26" s="320">
        <v>268.2</v>
      </c>
      <c r="F26" s="319">
        <v>42515.199999999997</v>
      </c>
      <c r="G26" s="320">
        <v>42247</v>
      </c>
      <c r="H26" s="320">
        <v>268.2</v>
      </c>
      <c r="I26" s="319">
        <v>42515.199999999997</v>
      </c>
      <c r="J26" s="321">
        <v>42247</v>
      </c>
      <c r="K26" s="321">
        <v>268.2</v>
      </c>
      <c r="L26" s="253"/>
      <c r="M26" s="253"/>
      <c r="N26" s="253"/>
      <c r="O26" s="253"/>
      <c r="P26" s="253"/>
      <c r="Q26" s="253"/>
    </row>
    <row r="27" spans="1:17" ht="18.899999999999999" customHeight="1" x14ac:dyDescent="0.35">
      <c r="A27" s="317">
        <v>20</v>
      </c>
      <c r="B27" s="60" t="s">
        <v>32</v>
      </c>
      <c r="C27" s="319">
        <v>5953.6</v>
      </c>
      <c r="D27" s="320">
        <v>5914.8</v>
      </c>
      <c r="E27" s="320">
        <v>38.799999999999997</v>
      </c>
      <c r="F27" s="319">
        <v>5953.6</v>
      </c>
      <c r="G27" s="320">
        <v>5914.8</v>
      </c>
      <c r="H27" s="320">
        <v>38.799999999999997</v>
      </c>
      <c r="I27" s="319">
        <v>5953.6</v>
      </c>
      <c r="J27" s="321">
        <v>5914.8</v>
      </c>
      <c r="K27" s="321">
        <v>38.799999999999997</v>
      </c>
      <c r="L27" s="253"/>
      <c r="M27" s="253"/>
      <c r="N27" s="253"/>
      <c r="O27" s="253"/>
      <c r="P27" s="253"/>
      <c r="Q27" s="253"/>
    </row>
    <row r="28" spans="1:17" ht="18.899999999999999" customHeight="1" x14ac:dyDescent="0.35">
      <c r="A28" s="317">
        <v>21</v>
      </c>
      <c r="B28" s="60" t="s">
        <v>26</v>
      </c>
      <c r="C28" s="319">
        <v>29574</v>
      </c>
      <c r="D28" s="320">
        <v>29393.599999999999</v>
      </c>
      <c r="E28" s="320">
        <v>180.4</v>
      </c>
      <c r="F28" s="319">
        <v>29574</v>
      </c>
      <c r="G28" s="320">
        <v>29393.599999999999</v>
      </c>
      <c r="H28" s="320">
        <v>180.4</v>
      </c>
      <c r="I28" s="319">
        <v>29574</v>
      </c>
      <c r="J28" s="321">
        <v>29393.599999999999</v>
      </c>
      <c r="K28" s="321">
        <v>180.4</v>
      </c>
      <c r="L28" s="253"/>
      <c r="M28" s="253"/>
      <c r="N28" s="253"/>
      <c r="O28" s="253"/>
      <c r="P28" s="253"/>
      <c r="Q28" s="253"/>
    </row>
    <row r="29" spans="1:17" ht="18.899999999999999" customHeight="1" x14ac:dyDescent="0.35">
      <c r="A29" s="317">
        <v>22</v>
      </c>
      <c r="B29" s="60" t="s">
        <v>25</v>
      </c>
      <c r="C29" s="319">
        <v>11398.400000000001</v>
      </c>
      <c r="D29" s="320">
        <v>11308.7</v>
      </c>
      <c r="E29" s="320">
        <v>89.7</v>
      </c>
      <c r="F29" s="319">
        <v>11398.400000000001</v>
      </c>
      <c r="G29" s="320">
        <v>11308.7</v>
      </c>
      <c r="H29" s="320">
        <v>89.7</v>
      </c>
      <c r="I29" s="319">
        <v>11398.400000000001</v>
      </c>
      <c r="J29" s="321">
        <v>11308.7</v>
      </c>
      <c r="K29" s="321">
        <v>89.7</v>
      </c>
      <c r="L29" s="253"/>
      <c r="M29" s="253"/>
      <c r="N29" s="253"/>
      <c r="O29" s="253"/>
      <c r="P29" s="253"/>
      <c r="Q29" s="253"/>
    </row>
    <row r="30" spans="1:17" ht="18.899999999999999" customHeight="1" x14ac:dyDescent="0.35">
      <c r="A30" s="317">
        <v>23</v>
      </c>
      <c r="B30" s="60" t="s">
        <v>33</v>
      </c>
      <c r="C30" s="319">
        <v>28010.3</v>
      </c>
      <c r="D30" s="320">
        <v>27817</v>
      </c>
      <c r="E30" s="320">
        <v>193.3</v>
      </c>
      <c r="F30" s="319">
        <v>28010.3</v>
      </c>
      <c r="G30" s="320">
        <v>27817</v>
      </c>
      <c r="H30" s="320">
        <v>193.3</v>
      </c>
      <c r="I30" s="319">
        <v>28010.3</v>
      </c>
      <c r="J30" s="321">
        <v>27817</v>
      </c>
      <c r="K30" s="321">
        <v>193.3</v>
      </c>
      <c r="L30" s="253"/>
      <c r="M30" s="253"/>
      <c r="N30" s="253"/>
      <c r="O30" s="253"/>
      <c r="P30" s="253"/>
      <c r="Q30" s="253"/>
    </row>
    <row r="31" spans="1:17" ht="18.899999999999999" customHeight="1" x14ac:dyDescent="0.35">
      <c r="A31" s="317">
        <v>24</v>
      </c>
      <c r="B31" s="60" t="s">
        <v>41</v>
      </c>
      <c r="C31" s="319">
        <v>210302.1</v>
      </c>
      <c r="D31" s="320">
        <v>208458.5</v>
      </c>
      <c r="E31" s="320">
        <v>1843.6</v>
      </c>
      <c r="F31" s="319">
        <v>210302.1</v>
      </c>
      <c r="G31" s="320">
        <v>208458.5</v>
      </c>
      <c r="H31" s="320">
        <v>1843.6</v>
      </c>
      <c r="I31" s="319">
        <v>210302.1</v>
      </c>
      <c r="J31" s="321">
        <v>208458.5</v>
      </c>
      <c r="K31" s="321">
        <v>1843.6</v>
      </c>
      <c r="L31" s="253"/>
      <c r="M31" s="253"/>
      <c r="N31" s="253"/>
      <c r="O31" s="253"/>
      <c r="P31" s="253"/>
      <c r="Q31" s="253"/>
    </row>
    <row r="32" spans="1:17" ht="18.899999999999999" customHeight="1" x14ac:dyDescent="0.35">
      <c r="A32" s="317">
        <v>25</v>
      </c>
      <c r="B32" s="60" t="s">
        <v>24</v>
      </c>
      <c r="C32" s="319">
        <v>13431.9</v>
      </c>
      <c r="D32" s="320">
        <v>13342.4</v>
      </c>
      <c r="E32" s="320">
        <v>89.5</v>
      </c>
      <c r="F32" s="319">
        <v>13431.9</v>
      </c>
      <c r="G32" s="320">
        <v>13342.4</v>
      </c>
      <c r="H32" s="320">
        <v>89.5</v>
      </c>
      <c r="I32" s="319">
        <v>13431.9</v>
      </c>
      <c r="J32" s="321">
        <v>13342.4</v>
      </c>
      <c r="K32" s="321">
        <v>89.5</v>
      </c>
      <c r="L32" s="253"/>
      <c r="M32" s="253"/>
      <c r="N32" s="253"/>
      <c r="O32" s="253"/>
      <c r="P32" s="253"/>
      <c r="Q32" s="253"/>
    </row>
    <row r="33" spans="1:17" ht="18.899999999999999" customHeight="1" x14ac:dyDescent="0.35">
      <c r="A33" s="317">
        <v>26</v>
      </c>
      <c r="B33" s="60" t="s">
        <v>22</v>
      </c>
      <c r="C33" s="319">
        <v>27256.2</v>
      </c>
      <c r="D33" s="320">
        <v>27066.400000000001</v>
      </c>
      <c r="E33" s="320">
        <v>189.8</v>
      </c>
      <c r="F33" s="319">
        <v>27256.2</v>
      </c>
      <c r="G33" s="320">
        <v>27066.400000000001</v>
      </c>
      <c r="H33" s="320">
        <v>189.8</v>
      </c>
      <c r="I33" s="319">
        <v>27256.2</v>
      </c>
      <c r="J33" s="321">
        <v>27066.400000000001</v>
      </c>
      <c r="K33" s="321">
        <v>189.8</v>
      </c>
      <c r="L33" s="253"/>
      <c r="M33" s="253"/>
      <c r="N33" s="253"/>
      <c r="O33" s="253"/>
      <c r="P33" s="253"/>
      <c r="Q33" s="253"/>
    </row>
    <row r="34" spans="1:17" ht="18.899999999999999" customHeight="1" x14ac:dyDescent="0.35">
      <c r="A34" s="317">
        <v>27</v>
      </c>
      <c r="B34" s="60" t="s">
        <v>42</v>
      </c>
      <c r="C34" s="319">
        <v>15067.699999999999</v>
      </c>
      <c r="D34" s="320">
        <v>14958.9</v>
      </c>
      <c r="E34" s="320">
        <v>108.8</v>
      </c>
      <c r="F34" s="319">
        <v>15067.699999999999</v>
      </c>
      <c r="G34" s="320">
        <v>14958.9</v>
      </c>
      <c r="H34" s="320">
        <v>108.8</v>
      </c>
      <c r="I34" s="319">
        <v>15067.699999999999</v>
      </c>
      <c r="J34" s="321">
        <v>14958.9</v>
      </c>
      <c r="K34" s="321">
        <v>108.8</v>
      </c>
      <c r="L34" s="253"/>
      <c r="M34" s="253"/>
      <c r="N34" s="253"/>
      <c r="O34" s="253"/>
      <c r="P34" s="253"/>
      <c r="Q34" s="253"/>
    </row>
    <row r="35" spans="1:17" ht="18.899999999999999" customHeight="1" x14ac:dyDescent="0.35">
      <c r="A35" s="317">
        <v>28</v>
      </c>
      <c r="B35" s="60" t="s">
        <v>34</v>
      </c>
      <c r="C35" s="319">
        <v>20425.600000000002</v>
      </c>
      <c r="D35" s="320">
        <v>20256.900000000001</v>
      </c>
      <c r="E35" s="320">
        <v>168.7</v>
      </c>
      <c r="F35" s="319">
        <v>20425.600000000002</v>
      </c>
      <c r="G35" s="320">
        <v>20256.900000000001</v>
      </c>
      <c r="H35" s="320">
        <v>168.7</v>
      </c>
      <c r="I35" s="319">
        <v>20425.600000000002</v>
      </c>
      <c r="J35" s="321">
        <v>20256.900000000001</v>
      </c>
      <c r="K35" s="321">
        <v>168.7</v>
      </c>
      <c r="L35" s="253"/>
      <c r="M35" s="253"/>
      <c r="N35" s="253"/>
      <c r="O35" s="253"/>
      <c r="P35" s="253"/>
      <c r="Q35" s="253"/>
    </row>
    <row r="36" spans="1:17" ht="18.899999999999999" customHeight="1" x14ac:dyDescent="0.35">
      <c r="A36" s="317">
        <v>29</v>
      </c>
      <c r="B36" s="60" t="s">
        <v>43</v>
      </c>
      <c r="C36" s="319">
        <v>42191</v>
      </c>
      <c r="D36" s="320">
        <v>41857.9</v>
      </c>
      <c r="E36" s="320">
        <v>333.1</v>
      </c>
      <c r="F36" s="319">
        <v>42191</v>
      </c>
      <c r="G36" s="320">
        <v>41857.9</v>
      </c>
      <c r="H36" s="320">
        <v>333.1</v>
      </c>
      <c r="I36" s="319">
        <v>42191</v>
      </c>
      <c r="J36" s="321">
        <v>41857.9</v>
      </c>
      <c r="K36" s="321">
        <v>333.1</v>
      </c>
      <c r="L36" s="253"/>
      <c r="M36" s="253"/>
      <c r="N36" s="253"/>
      <c r="O36" s="253"/>
      <c r="P36" s="253"/>
      <c r="Q36" s="253"/>
    </row>
    <row r="37" spans="1:17" ht="18.899999999999999" customHeight="1" x14ac:dyDescent="0.35">
      <c r="A37" s="317">
        <v>30</v>
      </c>
      <c r="B37" s="60" t="s">
        <v>2</v>
      </c>
      <c r="C37" s="319">
        <v>77441.899999999994</v>
      </c>
      <c r="D37" s="320">
        <v>76650.399999999994</v>
      </c>
      <c r="E37" s="320">
        <v>791.5</v>
      </c>
      <c r="F37" s="319">
        <v>77441.899999999994</v>
      </c>
      <c r="G37" s="320">
        <v>76650.399999999994</v>
      </c>
      <c r="H37" s="320">
        <v>791.5</v>
      </c>
      <c r="I37" s="319">
        <v>77441.899999999994</v>
      </c>
      <c r="J37" s="321">
        <v>76650.399999999994</v>
      </c>
      <c r="K37" s="321">
        <v>791.5</v>
      </c>
      <c r="L37" s="253"/>
      <c r="M37" s="253"/>
      <c r="N37" s="253"/>
      <c r="O37" s="253"/>
      <c r="P37" s="253"/>
      <c r="Q37" s="253"/>
    </row>
    <row r="38" spans="1:17" ht="18.899999999999999" customHeight="1" x14ac:dyDescent="0.35">
      <c r="A38" s="317">
        <v>31</v>
      </c>
      <c r="B38" s="60" t="s">
        <v>3</v>
      </c>
      <c r="C38" s="319">
        <v>109175.4</v>
      </c>
      <c r="D38" s="320">
        <v>108275.4</v>
      </c>
      <c r="E38" s="320">
        <v>900</v>
      </c>
      <c r="F38" s="319">
        <v>109175.4</v>
      </c>
      <c r="G38" s="320">
        <v>108275.4</v>
      </c>
      <c r="H38" s="320">
        <v>900</v>
      </c>
      <c r="I38" s="319">
        <v>109175.4</v>
      </c>
      <c r="J38" s="321">
        <v>108275.4</v>
      </c>
      <c r="K38" s="321">
        <v>900</v>
      </c>
      <c r="L38" s="253"/>
      <c r="M38" s="253"/>
      <c r="N38" s="253"/>
      <c r="O38" s="253"/>
      <c r="P38" s="253"/>
      <c r="Q38" s="253"/>
    </row>
    <row r="39" spans="1:17" ht="18.899999999999999" customHeight="1" x14ac:dyDescent="0.35">
      <c r="A39" s="317">
        <v>32</v>
      </c>
      <c r="B39" s="60" t="s">
        <v>4</v>
      </c>
      <c r="C39" s="319">
        <v>105672.09999999999</v>
      </c>
      <c r="D39" s="320">
        <v>104399.4</v>
      </c>
      <c r="E39" s="320">
        <v>1272.7</v>
      </c>
      <c r="F39" s="319">
        <v>105672.09999999999</v>
      </c>
      <c r="G39" s="320">
        <v>104399.4</v>
      </c>
      <c r="H39" s="320">
        <v>1272.7</v>
      </c>
      <c r="I39" s="319">
        <v>105672.09999999999</v>
      </c>
      <c r="J39" s="321">
        <v>104399.4</v>
      </c>
      <c r="K39" s="321">
        <v>1272.7</v>
      </c>
      <c r="L39" s="253"/>
      <c r="M39" s="253"/>
      <c r="N39" s="253"/>
      <c r="O39" s="253"/>
      <c r="P39" s="253"/>
      <c r="Q39" s="253"/>
    </row>
    <row r="40" spans="1:17" ht="18.899999999999999" customHeight="1" x14ac:dyDescent="0.35">
      <c r="A40" s="317">
        <v>33</v>
      </c>
      <c r="B40" s="60" t="s">
        <v>5</v>
      </c>
      <c r="C40" s="319">
        <v>38172.600000000006</v>
      </c>
      <c r="D40" s="320">
        <v>37820.800000000003</v>
      </c>
      <c r="E40" s="320">
        <v>351.8</v>
      </c>
      <c r="F40" s="319">
        <v>38172.600000000006</v>
      </c>
      <c r="G40" s="320">
        <v>37820.800000000003</v>
      </c>
      <c r="H40" s="320">
        <v>351.8</v>
      </c>
      <c r="I40" s="319">
        <v>38172.600000000006</v>
      </c>
      <c r="J40" s="321">
        <v>37820.800000000003</v>
      </c>
      <c r="K40" s="321">
        <v>351.8</v>
      </c>
      <c r="L40" s="253"/>
      <c r="M40" s="253"/>
      <c r="N40" s="253"/>
      <c r="O40" s="253"/>
      <c r="P40" s="253"/>
      <c r="Q40" s="253"/>
    </row>
    <row r="41" spans="1:17" ht="18.899999999999999" customHeight="1" x14ac:dyDescent="0.35">
      <c r="A41" s="317">
        <v>34</v>
      </c>
      <c r="B41" s="60" t="s">
        <v>6</v>
      </c>
      <c r="C41" s="319">
        <v>269078.09999999998</v>
      </c>
      <c r="D41" s="320">
        <v>266859.8</v>
      </c>
      <c r="E41" s="320">
        <v>2218.3000000000002</v>
      </c>
      <c r="F41" s="319">
        <v>269078.09999999998</v>
      </c>
      <c r="G41" s="320">
        <v>266859.8</v>
      </c>
      <c r="H41" s="320">
        <v>2218.3000000000002</v>
      </c>
      <c r="I41" s="319">
        <v>269078.09999999998</v>
      </c>
      <c r="J41" s="321">
        <v>266859.8</v>
      </c>
      <c r="K41" s="321">
        <v>2218.3000000000002</v>
      </c>
      <c r="L41" s="253"/>
      <c r="M41" s="253"/>
      <c r="N41" s="253"/>
      <c r="O41" s="253"/>
      <c r="P41" s="253"/>
      <c r="Q41" s="253"/>
    </row>
    <row r="42" spans="1:17" ht="18.899999999999999" customHeight="1" x14ac:dyDescent="0.35">
      <c r="A42" s="317">
        <v>35</v>
      </c>
      <c r="B42" s="60" t="s">
        <v>7</v>
      </c>
      <c r="C42" s="319">
        <v>27639.199999999997</v>
      </c>
      <c r="D42" s="320">
        <v>27414.1</v>
      </c>
      <c r="E42" s="320">
        <v>225.1</v>
      </c>
      <c r="F42" s="319">
        <v>27639.199999999997</v>
      </c>
      <c r="G42" s="320">
        <v>27414.1</v>
      </c>
      <c r="H42" s="320">
        <v>225.1</v>
      </c>
      <c r="I42" s="319">
        <v>27639.199999999997</v>
      </c>
      <c r="J42" s="321">
        <v>27414.1</v>
      </c>
      <c r="K42" s="321">
        <v>225.1</v>
      </c>
      <c r="L42" s="253"/>
      <c r="M42" s="253"/>
      <c r="N42" s="253"/>
      <c r="O42" s="253"/>
      <c r="P42" s="253"/>
      <c r="Q42" s="253"/>
    </row>
    <row r="43" spans="1:17" ht="18.899999999999999" customHeight="1" x14ac:dyDescent="0.35">
      <c r="A43" s="317">
        <v>36</v>
      </c>
      <c r="B43" s="60" t="s">
        <v>8</v>
      </c>
      <c r="C43" s="319">
        <v>13743.8</v>
      </c>
      <c r="D43" s="320">
        <v>13613.9</v>
      </c>
      <c r="E43" s="320">
        <v>129.9</v>
      </c>
      <c r="F43" s="319">
        <v>13743.8</v>
      </c>
      <c r="G43" s="320">
        <v>13613.9</v>
      </c>
      <c r="H43" s="320">
        <v>129.9</v>
      </c>
      <c r="I43" s="319">
        <v>13743.8</v>
      </c>
      <c r="J43" s="321">
        <v>13613.9</v>
      </c>
      <c r="K43" s="321">
        <v>129.9</v>
      </c>
      <c r="L43" s="253"/>
      <c r="M43" s="253"/>
      <c r="N43" s="253"/>
      <c r="O43" s="253"/>
      <c r="P43" s="253"/>
      <c r="Q43" s="253"/>
    </row>
    <row r="44" spans="1:17" ht="18.899999999999999" customHeight="1" x14ac:dyDescent="0.35">
      <c r="A44" s="317">
        <v>37</v>
      </c>
      <c r="B44" s="60" t="s">
        <v>9</v>
      </c>
      <c r="C44" s="319">
        <v>32818.6</v>
      </c>
      <c r="D44" s="320">
        <v>32495.3</v>
      </c>
      <c r="E44" s="320">
        <v>323.3</v>
      </c>
      <c r="F44" s="319">
        <v>32818.6</v>
      </c>
      <c r="G44" s="320">
        <v>32495.3</v>
      </c>
      <c r="H44" s="320">
        <v>323.3</v>
      </c>
      <c r="I44" s="319">
        <v>32818.6</v>
      </c>
      <c r="J44" s="321">
        <v>32495.3</v>
      </c>
      <c r="K44" s="321">
        <v>323.3</v>
      </c>
      <c r="L44" s="253"/>
      <c r="M44" s="253"/>
      <c r="N44" s="253"/>
      <c r="O44" s="253"/>
      <c r="P44" s="253"/>
      <c r="Q44" s="253"/>
    </row>
    <row r="45" spans="1:17" ht="18.899999999999999" customHeight="1" x14ac:dyDescent="0.35">
      <c r="A45" s="317">
        <v>38</v>
      </c>
      <c r="B45" s="60" t="s">
        <v>10</v>
      </c>
      <c r="C45" s="319">
        <v>17954.900000000001</v>
      </c>
      <c r="D45" s="320">
        <v>17835.2</v>
      </c>
      <c r="E45" s="320">
        <v>119.7</v>
      </c>
      <c r="F45" s="319">
        <v>17954.900000000001</v>
      </c>
      <c r="G45" s="320">
        <v>17835.2</v>
      </c>
      <c r="H45" s="320">
        <v>119.7</v>
      </c>
      <c r="I45" s="319">
        <v>17954.900000000001</v>
      </c>
      <c r="J45" s="321">
        <v>17835.2</v>
      </c>
      <c r="K45" s="321">
        <v>119.7</v>
      </c>
      <c r="L45" s="253"/>
      <c r="M45" s="253"/>
      <c r="N45" s="253"/>
      <c r="O45" s="253"/>
      <c r="P45" s="253"/>
      <c r="Q45" s="253"/>
    </row>
    <row r="46" spans="1:17" ht="18.899999999999999" customHeight="1" x14ac:dyDescent="0.35">
      <c r="A46" s="317">
        <v>39</v>
      </c>
      <c r="B46" s="60" t="s">
        <v>20</v>
      </c>
      <c r="C46" s="319">
        <v>47882.9</v>
      </c>
      <c r="D46" s="320">
        <v>47452.800000000003</v>
      </c>
      <c r="E46" s="320">
        <v>430.1</v>
      </c>
      <c r="F46" s="319">
        <v>47882.9</v>
      </c>
      <c r="G46" s="320">
        <v>47452.800000000003</v>
      </c>
      <c r="H46" s="320">
        <v>430.1</v>
      </c>
      <c r="I46" s="319">
        <v>47882.9</v>
      </c>
      <c r="J46" s="321">
        <v>47452.800000000003</v>
      </c>
      <c r="K46" s="321">
        <v>430.1</v>
      </c>
      <c r="L46" s="253"/>
      <c r="M46" s="253"/>
      <c r="N46" s="253"/>
      <c r="O46" s="253"/>
      <c r="P46" s="253"/>
      <c r="Q46" s="253"/>
    </row>
    <row r="47" spans="1:17" ht="18.899999999999999" customHeight="1" x14ac:dyDescent="0.35">
      <c r="A47" s="317">
        <v>40</v>
      </c>
      <c r="B47" s="60" t="s">
        <v>21</v>
      </c>
      <c r="C47" s="319">
        <v>4901.5</v>
      </c>
      <c r="D47" s="320">
        <v>4854.3</v>
      </c>
      <c r="E47" s="320">
        <v>47.2</v>
      </c>
      <c r="F47" s="319">
        <v>4901.5</v>
      </c>
      <c r="G47" s="320">
        <v>4854.3</v>
      </c>
      <c r="H47" s="320">
        <v>47.2</v>
      </c>
      <c r="I47" s="319">
        <v>4901.5</v>
      </c>
      <c r="J47" s="321">
        <v>4854.3</v>
      </c>
      <c r="K47" s="321">
        <v>47.2</v>
      </c>
      <c r="L47" s="253"/>
      <c r="M47" s="253"/>
      <c r="N47" s="253"/>
      <c r="O47" s="253"/>
      <c r="P47" s="253"/>
      <c r="Q47" s="253"/>
    </row>
    <row r="48" spans="1:17" x14ac:dyDescent="0.35">
      <c r="A48" s="693" t="s">
        <v>64</v>
      </c>
      <c r="B48" s="694"/>
      <c r="C48" s="322">
        <v>3276902.4000000004</v>
      </c>
      <c r="D48" s="322">
        <v>3244643.4999999986</v>
      </c>
      <c r="E48" s="322">
        <v>32258.9</v>
      </c>
      <c r="F48" s="322">
        <v>3276902.4000000004</v>
      </c>
      <c r="G48" s="322">
        <v>3244643.4999999986</v>
      </c>
      <c r="H48" s="322">
        <v>32258.9</v>
      </c>
      <c r="I48" s="322">
        <v>3276902.4000000004</v>
      </c>
      <c r="J48" s="322">
        <v>3244643.4999999986</v>
      </c>
      <c r="K48" s="322">
        <v>32258.9</v>
      </c>
      <c r="M48" s="253"/>
      <c r="N48" s="253"/>
      <c r="O48" s="253"/>
    </row>
    <row r="49" spans="1:15" x14ac:dyDescent="0.35">
      <c r="A49" s="695" t="s">
        <v>46</v>
      </c>
      <c r="B49" s="695"/>
      <c r="C49" s="321">
        <v>0</v>
      </c>
      <c r="D49" s="320">
        <v>0</v>
      </c>
      <c r="E49" s="320">
        <v>0</v>
      </c>
      <c r="F49" s="162">
        <v>55765.199999999721</v>
      </c>
      <c r="G49" s="162">
        <v>0</v>
      </c>
      <c r="H49" s="162">
        <v>0</v>
      </c>
      <c r="I49" s="162">
        <v>55765.199999999721</v>
      </c>
      <c r="J49" s="162">
        <v>0</v>
      </c>
      <c r="K49" s="162">
        <v>0</v>
      </c>
      <c r="M49" s="253"/>
      <c r="N49" s="253"/>
      <c r="O49" s="253"/>
    </row>
    <row r="50" spans="1:15" x14ac:dyDescent="0.35">
      <c r="A50" s="692" t="s">
        <v>287</v>
      </c>
      <c r="B50" s="692"/>
      <c r="C50" s="323">
        <v>3276902.3999999999</v>
      </c>
      <c r="D50" s="323">
        <v>3244643.4999999986</v>
      </c>
      <c r="E50" s="323">
        <v>32258.9</v>
      </c>
      <c r="F50" s="323">
        <v>3332667.6</v>
      </c>
      <c r="G50" s="323">
        <v>3244643.4999999986</v>
      </c>
      <c r="H50" s="323">
        <v>32258.9</v>
      </c>
      <c r="I50" s="323">
        <v>3332667.6</v>
      </c>
      <c r="J50" s="323">
        <v>3244643.4999999986</v>
      </c>
      <c r="K50" s="323">
        <v>32258.9</v>
      </c>
      <c r="M50" s="253"/>
      <c r="N50" s="253"/>
      <c r="O50" s="253"/>
    </row>
    <row r="51" spans="1:15" x14ac:dyDescent="0.35">
      <c r="C51" s="163"/>
      <c r="F51" s="164"/>
      <c r="I51" s="163"/>
    </row>
    <row r="52" spans="1:15" x14ac:dyDescent="0.35">
      <c r="F52" s="164"/>
    </row>
  </sheetData>
  <mergeCells count="17">
    <mergeCell ref="A50:B50"/>
    <mergeCell ref="F5:F6"/>
    <mergeCell ref="G5:H5"/>
    <mergeCell ref="I5:I6"/>
    <mergeCell ref="J5:K5"/>
    <mergeCell ref="A48:B48"/>
    <mergeCell ref="A49:B49"/>
    <mergeCell ref="A1:K1"/>
    <mergeCell ref="A2:K2"/>
    <mergeCell ref="A3:K3"/>
    <mergeCell ref="A4:A6"/>
    <mergeCell ref="B4:B6"/>
    <mergeCell ref="C4:E4"/>
    <mergeCell ref="F4:H4"/>
    <mergeCell ref="I4:K4"/>
    <mergeCell ref="C5:C6"/>
    <mergeCell ref="D5:E5"/>
  </mergeCells>
  <printOptions horizontalCentered="1"/>
  <pageMargins left="0.62992125984251968" right="0.43307086614173229" top="0.51181102362204722" bottom="0.6692913385826772" header="0" footer="0"/>
  <pageSetup paperSize="9" scale="35" fitToHeight="0" orientation="portrait" r:id="rId1"/>
  <headerFooter alignWithMargins="0">
    <oddFooter>&amp;L&amp;"Times New Roman,обычный"&amp;8&amp;Z&amp;F</oddFooter>
    <firstFooter>&amp;L&amp;Z&amp;F</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pageSetUpPr fitToPage="1"/>
  </sheetPr>
  <dimension ref="A1:U52"/>
  <sheetViews>
    <sheetView tabSelected="1" view="pageBreakPreview" zoomScale="80" zoomScaleNormal="100" zoomScaleSheetLayoutView="80" workbookViewId="0">
      <selection activeCell="D11" sqref="D11"/>
    </sheetView>
  </sheetViews>
  <sheetFormatPr defaultColWidth="9.109375" defaultRowHeight="18" x14ac:dyDescent="0.35"/>
  <cols>
    <col min="1" max="1" width="6.109375" style="165" customWidth="1"/>
    <col min="2" max="2" width="51.109375" style="165" customWidth="1"/>
    <col min="3" max="11" width="21.88671875" style="165" customWidth="1"/>
    <col min="12" max="12" width="9.44140625" style="165" customWidth="1"/>
    <col min="13" max="15" width="21.6640625" style="165" customWidth="1"/>
    <col min="16" max="16" width="13.88671875" style="165" customWidth="1"/>
    <col min="17" max="17" width="9.109375" style="165"/>
    <col min="18" max="18" width="12" style="165" customWidth="1"/>
    <col min="19" max="19" width="15.6640625" style="165" customWidth="1"/>
    <col min="20" max="16384" width="9.109375" style="165"/>
  </cols>
  <sheetData>
    <row r="1" spans="1:21" x14ac:dyDescent="0.35">
      <c r="A1" s="701" t="s">
        <v>302</v>
      </c>
      <c r="B1" s="701"/>
      <c r="C1" s="701"/>
      <c r="D1" s="701"/>
      <c r="E1" s="701"/>
      <c r="F1" s="701"/>
      <c r="G1" s="701"/>
      <c r="H1" s="701"/>
      <c r="I1" s="701"/>
      <c r="J1" s="701"/>
      <c r="K1" s="701"/>
    </row>
    <row r="2" spans="1:21" ht="83.25" customHeight="1" x14ac:dyDescent="0.35">
      <c r="A2" s="702" t="s">
        <v>289</v>
      </c>
      <c r="B2" s="702"/>
      <c r="C2" s="702"/>
      <c r="D2" s="702"/>
      <c r="E2" s="702"/>
      <c r="F2" s="702"/>
      <c r="G2" s="702"/>
      <c r="H2" s="702"/>
      <c r="I2" s="702"/>
      <c r="J2" s="702"/>
      <c r="K2" s="702"/>
    </row>
    <row r="3" spans="1:21" x14ac:dyDescent="0.35">
      <c r="A3" s="703" t="s">
        <v>282</v>
      </c>
      <c r="B3" s="703"/>
      <c r="C3" s="703"/>
      <c r="D3" s="703"/>
      <c r="E3" s="703"/>
      <c r="F3" s="703"/>
      <c r="G3" s="703"/>
      <c r="H3" s="703"/>
      <c r="I3" s="703"/>
      <c r="J3" s="703"/>
      <c r="K3" s="703"/>
    </row>
    <row r="4" spans="1:21" s="166" customFormat="1" ht="15.6" x14ac:dyDescent="0.3">
      <c r="A4" s="704" t="s">
        <v>234</v>
      </c>
      <c r="B4" s="704" t="s">
        <v>179</v>
      </c>
      <c r="C4" s="697" t="s">
        <v>51</v>
      </c>
      <c r="D4" s="697"/>
      <c r="E4" s="697"/>
      <c r="F4" s="708" t="s">
        <v>53</v>
      </c>
      <c r="G4" s="708"/>
      <c r="H4" s="708"/>
      <c r="I4" s="708" t="s">
        <v>55</v>
      </c>
      <c r="J4" s="708"/>
      <c r="K4" s="708"/>
    </row>
    <row r="5" spans="1:21" s="166" customFormat="1" ht="15.6" x14ac:dyDescent="0.3">
      <c r="A5" s="705"/>
      <c r="B5" s="705"/>
      <c r="C5" s="709" t="s">
        <v>283</v>
      </c>
      <c r="D5" s="709" t="s">
        <v>284</v>
      </c>
      <c r="E5" s="709"/>
      <c r="F5" s="697" t="s">
        <v>283</v>
      </c>
      <c r="G5" s="697" t="s">
        <v>284</v>
      </c>
      <c r="H5" s="697"/>
      <c r="I5" s="697" t="s">
        <v>283</v>
      </c>
      <c r="J5" s="697" t="s">
        <v>284</v>
      </c>
      <c r="K5" s="697"/>
    </row>
    <row r="6" spans="1:21" s="166" customFormat="1" ht="78" x14ac:dyDescent="0.3">
      <c r="A6" s="706"/>
      <c r="B6" s="707"/>
      <c r="C6" s="709"/>
      <c r="D6" s="255" t="s">
        <v>348</v>
      </c>
      <c r="E6" s="255" t="s">
        <v>285</v>
      </c>
      <c r="F6" s="697"/>
      <c r="G6" s="251" t="s">
        <v>349</v>
      </c>
      <c r="H6" s="251" t="s">
        <v>286</v>
      </c>
      <c r="I6" s="697"/>
      <c r="J6" s="251" t="s">
        <v>350</v>
      </c>
      <c r="K6" s="251" t="s">
        <v>286</v>
      </c>
    </row>
    <row r="7" spans="1:21" s="166" customFormat="1" ht="15.6" x14ac:dyDescent="0.3">
      <c r="A7" s="167">
        <v>1</v>
      </c>
      <c r="B7" s="168">
        <v>2</v>
      </c>
      <c r="C7" s="167">
        <v>3</v>
      </c>
      <c r="D7" s="168">
        <v>4</v>
      </c>
      <c r="E7" s="167">
        <v>5</v>
      </c>
      <c r="F7" s="168">
        <v>6</v>
      </c>
      <c r="G7" s="167">
        <v>7</v>
      </c>
      <c r="H7" s="168">
        <v>8</v>
      </c>
      <c r="I7" s="167">
        <v>9</v>
      </c>
      <c r="J7" s="168">
        <v>10</v>
      </c>
      <c r="K7" s="167">
        <v>11</v>
      </c>
    </row>
    <row r="8" spans="1:21" x14ac:dyDescent="0.35">
      <c r="A8" s="169">
        <v>1</v>
      </c>
      <c r="B8" s="60" t="s">
        <v>29</v>
      </c>
      <c r="C8" s="319">
        <v>2252685</v>
      </c>
      <c r="D8" s="320">
        <v>2184031.7999999998</v>
      </c>
      <c r="E8" s="320">
        <v>68653.2</v>
      </c>
      <c r="F8" s="319">
        <v>2252685</v>
      </c>
      <c r="G8" s="320">
        <v>2184031.7999999998</v>
      </c>
      <c r="H8" s="320">
        <v>68653.2</v>
      </c>
      <c r="I8" s="319">
        <v>2252685</v>
      </c>
      <c r="J8" s="321">
        <v>2184031.7999999998</v>
      </c>
      <c r="K8" s="321">
        <v>68653.2</v>
      </c>
      <c r="L8" s="170"/>
      <c r="M8" s="256"/>
      <c r="N8" s="257"/>
      <c r="O8" s="258"/>
      <c r="P8" s="258"/>
      <c r="Q8" s="258"/>
      <c r="R8" s="258"/>
      <c r="S8" s="254"/>
      <c r="T8" s="254"/>
      <c r="U8" s="254"/>
    </row>
    <row r="9" spans="1:21" x14ac:dyDescent="0.35">
      <c r="A9" s="169">
        <v>2</v>
      </c>
      <c r="B9" s="60" t="s">
        <v>30</v>
      </c>
      <c r="C9" s="319">
        <v>228627.80000000002</v>
      </c>
      <c r="D9" s="320">
        <v>221785.60000000001</v>
      </c>
      <c r="E9" s="320">
        <v>6842.2</v>
      </c>
      <c r="F9" s="319">
        <v>228627.80000000002</v>
      </c>
      <c r="G9" s="320">
        <v>221785.60000000001</v>
      </c>
      <c r="H9" s="320">
        <v>6842.2</v>
      </c>
      <c r="I9" s="319">
        <v>228627.80000000002</v>
      </c>
      <c r="J9" s="321">
        <v>221785.60000000001</v>
      </c>
      <c r="K9" s="321">
        <v>6842.2</v>
      </c>
      <c r="L9" s="170"/>
      <c r="M9" s="256"/>
      <c r="N9" s="257"/>
      <c r="O9" s="258"/>
      <c r="P9" s="258"/>
      <c r="Q9" s="258"/>
      <c r="R9" s="258"/>
      <c r="S9" s="254"/>
      <c r="T9" s="254"/>
    </row>
    <row r="10" spans="1:21" x14ac:dyDescent="0.35">
      <c r="A10" s="169">
        <v>3</v>
      </c>
      <c r="B10" s="60" t="s">
        <v>19</v>
      </c>
      <c r="C10" s="319">
        <v>418810.7</v>
      </c>
      <c r="D10" s="320">
        <v>407767.7</v>
      </c>
      <c r="E10" s="320">
        <v>11043</v>
      </c>
      <c r="F10" s="319">
        <v>418810.7</v>
      </c>
      <c r="G10" s="320">
        <v>407767.7</v>
      </c>
      <c r="H10" s="320">
        <v>11043</v>
      </c>
      <c r="I10" s="319">
        <v>418810.7</v>
      </c>
      <c r="J10" s="321">
        <v>407767.7</v>
      </c>
      <c r="K10" s="321">
        <v>11043</v>
      </c>
      <c r="L10" s="170"/>
      <c r="M10" s="256"/>
      <c r="N10" s="257"/>
      <c r="O10" s="258"/>
      <c r="P10" s="258"/>
      <c r="Q10" s="258"/>
      <c r="R10" s="258"/>
      <c r="S10" s="254"/>
      <c r="T10" s="254"/>
    </row>
    <row r="11" spans="1:21" x14ac:dyDescent="0.35">
      <c r="A11" s="169">
        <v>4</v>
      </c>
      <c r="B11" s="60" t="s">
        <v>15</v>
      </c>
      <c r="C11" s="319">
        <v>143135.69999999998</v>
      </c>
      <c r="D11" s="320">
        <v>139735.9</v>
      </c>
      <c r="E11" s="320">
        <v>3399.8</v>
      </c>
      <c r="F11" s="319">
        <v>143135.69999999998</v>
      </c>
      <c r="G11" s="320">
        <v>139735.9</v>
      </c>
      <c r="H11" s="320">
        <v>3399.8</v>
      </c>
      <c r="I11" s="319">
        <v>143135.69999999998</v>
      </c>
      <c r="J11" s="321">
        <v>139735.9</v>
      </c>
      <c r="K11" s="321">
        <v>3399.8</v>
      </c>
      <c r="L11" s="170"/>
      <c r="M11" s="256"/>
      <c r="N11" s="257"/>
      <c r="O11" s="258"/>
      <c r="P11" s="258"/>
      <c r="Q11" s="258"/>
      <c r="R11" s="258"/>
      <c r="S11" s="254"/>
      <c r="T11" s="254"/>
    </row>
    <row r="12" spans="1:21" x14ac:dyDescent="0.35">
      <c r="A12" s="169">
        <v>5</v>
      </c>
      <c r="B12" s="60" t="s">
        <v>16</v>
      </c>
      <c r="C12" s="319">
        <v>137791.20000000001</v>
      </c>
      <c r="D12" s="320">
        <v>134124</v>
      </c>
      <c r="E12" s="320">
        <v>3667.2</v>
      </c>
      <c r="F12" s="319">
        <v>137791.20000000001</v>
      </c>
      <c r="G12" s="320">
        <v>134124</v>
      </c>
      <c r="H12" s="320">
        <v>3667.2</v>
      </c>
      <c r="I12" s="319">
        <v>137791.20000000001</v>
      </c>
      <c r="J12" s="321">
        <v>134124</v>
      </c>
      <c r="K12" s="321">
        <v>3667.2</v>
      </c>
      <c r="L12" s="170"/>
      <c r="M12" s="256"/>
      <c r="N12" s="257"/>
      <c r="O12" s="258"/>
      <c r="P12" s="258"/>
      <c r="Q12" s="258"/>
      <c r="R12" s="258"/>
      <c r="S12" s="254"/>
      <c r="T12" s="254"/>
    </row>
    <row r="13" spans="1:21" x14ac:dyDescent="0.35">
      <c r="A13" s="169">
        <v>6</v>
      </c>
      <c r="B13" s="60" t="s">
        <v>14</v>
      </c>
      <c r="C13" s="319">
        <v>127627.9</v>
      </c>
      <c r="D13" s="320">
        <v>124266</v>
      </c>
      <c r="E13" s="320">
        <v>3361.9</v>
      </c>
      <c r="F13" s="319">
        <v>127627.9</v>
      </c>
      <c r="G13" s="320">
        <v>124266</v>
      </c>
      <c r="H13" s="320">
        <v>3361.9</v>
      </c>
      <c r="I13" s="319">
        <v>127627.9</v>
      </c>
      <c r="J13" s="321">
        <v>124266</v>
      </c>
      <c r="K13" s="321">
        <v>3361.9</v>
      </c>
      <c r="L13" s="170"/>
      <c r="M13" s="256"/>
      <c r="N13" s="257"/>
      <c r="O13" s="258"/>
      <c r="P13" s="258"/>
      <c r="Q13" s="258"/>
      <c r="R13" s="258"/>
      <c r="S13" s="254"/>
      <c r="T13" s="254"/>
    </row>
    <row r="14" spans="1:21" x14ac:dyDescent="0.35">
      <c r="A14" s="169">
        <v>7</v>
      </c>
      <c r="B14" s="60" t="s">
        <v>13</v>
      </c>
      <c r="C14" s="319">
        <v>222855.8</v>
      </c>
      <c r="D14" s="320">
        <v>216621.8</v>
      </c>
      <c r="E14" s="320">
        <v>6234</v>
      </c>
      <c r="F14" s="319">
        <v>222855.8</v>
      </c>
      <c r="G14" s="320">
        <v>216621.8</v>
      </c>
      <c r="H14" s="320">
        <v>6234</v>
      </c>
      <c r="I14" s="319">
        <v>222855.8</v>
      </c>
      <c r="J14" s="321">
        <v>216621.8</v>
      </c>
      <c r="K14" s="321">
        <v>6234</v>
      </c>
      <c r="L14" s="170"/>
      <c r="M14" s="256"/>
      <c r="N14" s="257"/>
      <c r="O14" s="258"/>
      <c r="P14" s="258"/>
      <c r="Q14" s="258"/>
      <c r="R14" s="258"/>
      <c r="S14" s="254"/>
      <c r="T14" s="254"/>
    </row>
    <row r="15" spans="1:21" x14ac:dyDescent="0.35">
      <c r="A15" s="169">
        <v>8</v>
      </c>
      <c r="B15" s="60" t="s">
        <v>17</v>
      </c>
      <c r="C15" s="319">
        <v>74551.099999999991</v>
      </c>
      <c r="D15" s="320">
        <v>72906.899999999994</v>
      </c>
      <c r="E15" s="320">
        <v>1644.2</v>
      </c>
      <c r="F15" s="319">
        <v>74551.099999999991</v>
      </c>
      <c r="G15" s="320">
        <v>72906.899999999994</v>
      </c>
      <c r="H15" s="320">
        <v>1644.2</v>
      </c>
      <c r="I15" s="319">
        <v>74551.099999999991</v>
      </c>
      <c r="J15" s="321">
        <v>72906.899999999994</v>
      </c>
      <c r="K15" s="321">
        <v>1644.2</v>
      </c>
      <c r="L15" s="170"/>
      <c r="M15" s="256"/>
      <c r="N15" s="257"/>
      <c r="O15" s="258"/>
      <c r="P15" s="258"/>
      <c r="Q15" s="258"/>
      <c r="R15" s="258"/>
      <c r="S15" s="254"/>
      <c r="T15" s="254"/>
    </row>
    <row r="16" spans="1:21" x14ac:dyDescent="0.35">
      <c r="A16" s="169">
        <v>9</v>
      </c>
      <c r="B16" s="60" t="s">
        <v>35</v>
      </c>
      <c r="C16" s="319">
        <v>37401.5</v>
      </c>
      <c r="D16" s="320">
        <v>36699</v>
      </c>
      <c r="E16" s="320">
        <v>702.5</v>
      </c>
      <c r="F16" s="319">
        <v>37401.5</v>
      </c>
      <c r="G16" s="320">
        <v>36699</v>
      </c>
      <c r="H16" s="320">
        <v>702.5</v>
      </c>
      <c r="I16" s="319">
        <v>37401.5</v>
      </c>
      <c r="J16" s="321">
        <v>36699</v>
      </c>
      <c r="K16" s="321">
        <v>702.5</v>
      </c>
      <c r="L16" s="170"/>
      <c r="M16" s="256"/>
      <c r="N16" s="257"/>
      <c r="O16" s="258"/>
      <c r="P16" s="258"/>
      <c r="Q16" s="258"/>
      <c r="R16" s="258"/>
      <c r="S16" s="254"/>
      <c r="T16" s="254"/>
    </row>
    <row r="17" spans="1:20" x14ac:dyDescent="0.35">
      <c r="A17" s="169">
        <v>10</v>
      </c>
      <c r="B17" s="62" t="s">
        <v>18</v>
      </c>
      <c r="C17" s="319">
        <v>73947.8</v>
      </c>
      <c r="D17" s="320">
        <v>72553.7</v>
      </c>
      <c r="E17" s="320">
        <v>1394.1</v>
      </c>
      <c r="F17" s="319">
        <v>73947.8</v>
      </c>
      <c r="G17" s="320">
        <v>72553.7</v>
      </c>
      <c r="H17" s="320">
        <v>1394.1</v>
      </c>
      <c r="I17" s="319">
        <v>73947.8</v>
      </c>
      <c r="J17" s="321">
        <v>72553.7</v>
      </c>
      <c r="K17" s="321">
        <v>1394.1</v>
      </c>
      <c r="L17" s="170"/>
      <c r="M17" s="256"/>
      <c r="N17" s="257"/>
      <c r="O17" s="258"/>
      <c r="P17" s="258"/>
      <c r="Q17" s="258"/>
      <c r="R17" s="258"/>
      <c r="S17" s="254"/>
      <c r="T17" s="254"/>
    </row>
    <row r="18" spans="1:20" x14ac:dyDescent="0.35">
      <c r="A18" s="169">
        <v>11</v>
      </c>
      <c r="B18" s="62" t="s">
        <v>36</v>
      </c>
      <c r="C18" s="319">
        <v>43827.7</v>
      </c>
      <c r="D18" s="320">
        <v>43098</v>
      </c>
      <c r="E18" s="320">
        <v>729.7</v>
      </c>
      <c r="F18" s="319">
        <v>43827.7</v>
      </c>
      <c r="G18" s="320">
        <v>43098</v>
      </c>
      <c r="H18" s="320">
        <v>729.7</v>
      </c>
      <c r="I18" s="319">
        <v>43827.7</v>
      </c>
      <c r="J18" s="321">
        <v>43098</v>
      </c>
      <c r="K18" s="321">
        <v>729.7</v>
      </c>
      <c r="L18" s="170"/>
      <c r="M18" s="256"/>
      <c r="N18" s="257"/>
      <c r="O18" s="258"/>
      <c r="P18" s="258"/>
      <c r="Q18" s="258"/>
      <c r="R18" s="258"/>
      <c r="S18" s="254"/>
      <c r="T18" s="254"/>
    </row>
    <row r="19" spans="1:20" ht="18.75" customHeight="1" x14ac:dyDescent="0.35">
      <c r="A19" s="169">
        <v>12</v>
      </c>
      <c r="B19" s="60" t="s">
        <v>28</v>
      </c>
      <c r="C19" s="319">
        <v>98686.2</v>
      </c>
      <c r="D19" s="320">
        <v>96622.5</v>
      </c>
      <c r="E19" s="320">
        <v>2063.6999999999998</v>
      </c>
      <c r="F19" s="319">
        <v>98686.2</v>
      </c>
      <c r="G19" s="320">
        <v>96622.5</v>
      </c>
      <c r="H19" s="320">
        <v>2063.6999999999998</v>
      </c>
      <c r="I19" s="319">
        <v>98686.2</v>
      </c>
      <c r="J19" s="321">
        <v>96622.5</v>
      </c>
      <c r="K19" s="321">
        <v>2063.6999999999998</v>
      </c>
      <c r="L19" s="170"/>
      <c r="M19" s="256"/>
      <c r="N19" s="257"/>
      <c r="O19" s="258"/>
      <c r="P19" s="258"/>
      <c r="Q19" s="258"/>
      <c r="R19" s="258"/>
      <c r="S19" s="254"/>
      <c r="T19" s="254"/>
    </row>
    <row r="20" spans="1:20" x14ac:dyDescent="0.35">
      <c r="A20" s="169">
        <v>13</v>
      </c>
      <c r="B20" s="60" t="s">
        <v>37</v>
      </c>
      <c r="C20" s="319">
        <v>125689.90000000001</v>
      </c>
      <c r="D20" s="320">
        <v>122594.1</v>
      </c>
      <c r="E20" s="320">
        <v>3095.8</v>
      </c>
      <c r="F20" s="319">
        <v>125689.90000000001</v>
      </c>
      <c r="G20" s="320">
        <v>122594.1</v>
      </c>
      <c r="H20" s="320">
        <v>3095.8</v>
      </c>
      <c r="I20" s="319">
        <v>125689.90000000001</v>
      </c>
      <c r="J20" s="321">
        <v>122594.1</v>
      </c>
      <c r="K20" s="321">
        <v>3095.8</v>
      </c>
      <c r="L20" s="170"/>
      <c r="M20" s="256"/>
      <c r="N20" s="257"/>
      <c r="O20" s="258"/>
      <c r="P20" s="258"/>
      <c r="Q20" s="258"/>
      <c r="R20" s="258"/>
      <c r="S20" s="254"/>
      <c r="T20" s="254"/>
    </row>
    <row r="21" spans="1:20" x14ac:dyDescent="0.35">
      <c r="A21" s="169">
        <v>14</v>
      </c>
      <c r="B21" s="60" t="s">
        <v>38</v>
      </c>
      <c r="C21" s="319">
        <v>65517.299999999996</v>
      </c>
      <c r="D21" s="320">
        <v>64125.2</v>
      </c>
      <c r="E21" s="320">
        <v>1392.1</v>
      </c>
      <c r="F21" s="319">
        <v>65517.299999999996</v>
      </c>
      <c r="G21" s="320">
        <v>64125.2</v>
      </c>
      <c r="H21" s="320">
        <v>1392.1</v>
      </c>
      <c r="I21" s="319">
        <v>65517.299999999996</v>
      </c>
      <c r="J21" s="321">
        <v>64125.2</v>
      </c>
      <c r="K21" s="321">
        <v>1392.1</v>
      </c>
      <c r="L21" s="170"/>
      <c r="M21" s="256"/>
      <c r="N21" s="257"/>
      <c r="O21" s="258"/>
      <c r="P21" s="258"/>
      <c r="Q21" s="258"/>
      <c r="R21" s="258"/>
      <c r="S21" s="254"/>
      <c r="T21" s="254"/>
    </row>
    <row r="22" spans="1:20" x14ac:dyDescent="0.35">
      <c r="A22" s="169">
        <v>15</v>
      </c>
      <c r="B22" s="60" t="s">
        <v>39</v>
      </c>
      <c r="C22" s="319">
        <v>325179.2</v>
      </c>
      <c r="D22" s="320">
        <v>316591.3</v>
      </c>
      <c r="E22" s="320">
        <v>8587.9</v>
      </c>
      <c r="F22" s="319">
        <v>325179.2</v>
      </c>
      <c r="G22" s="320">
        <v>316591.3</v>
      </c>
      <c r="H22" s="320">
        <v>8587.9</v>
      </c>
      <c r="I22" s="319">
        <v>325179.2</v>
      </c>
      <c r="J22" s="321">
        <v>316591.3</v>
      </c>
      <c r="K22" s="321">
        <v>8587.9</v>
      </c>
      <c r="L22" s="170"/>
      <c r="M22" s="256"/>
      <c r="N22" s="257"/>
      <c r="O22" s="258"/>
      <c r="P22" s="258"/>
      <c r="Q22" s="258"/>
      <c r="R22" s="258"/>
      <c r="S22" s="254"/>
      <c r="T22" s="254"/>
    </row>
    <row r="23" spans="1:20" x14ac:dyDescent="0.35">
      <c r="A23" s="169">
        <v>16</v>
      </c>
      <c r="B23" s="60" t="s">
        <v>23</v>
      </c>
      <c r="C23" s="319">
        <v>55213.200000000004</v>
      </c>
      <c r="D23" s="320">
        <v>54016.3</v>
      </c>
      <c r="E23" s="320">
        <v>1196.9000000000001</v>
      </c>
      <c r="F23" s="319">
        <v>55213.200000000004</v>
      </c>
      <c r="G23" s="320">
        <v>54016.3</v>
      </c>
      <c r="H23" s="320">
        <v>1196.9000000000001</v>
      </c>
      <c r="I23" s="319">
        <v>55213.200000000004</v>
      </c>
      <c r="J23" s="321">
        <v>54016.3</v>
      </c>
      <c r="K23" s="321">
        <v>1196.9000000000001</v>
      </c>
      <c r="L23" s="170"/>
      <c r="M23" s="256"/>
      <c r="N23" s="257"/>
      <c r="O23" s="258"/>
      <c r="P23" s="258"/>
      <c r="Q23" s="258"/>
      <c r="R23" s="258"/>
      <c r="S23" s="254"/>
      <c r="T23" s="254"/>
    </row>
    <row r="24" spans="1:20" x14ac:dyDescent="0.35">
      <c r="A24" s="169">
        <v>17</v>
      </c>
      <c r="B24" s="60" t="s">
        <v>27</v>
      </c>
      <c r="C24" s="319">
        <v>47723.600000000006</v>
      </c>
      <c r="D24" s="320">
        <v>46311.8</v>
      </c>
      <c r="E24" s="320">
        <v>1411.8</v>
      </c>
      <c r="F24" s="319">
        <v>47723.600000000006</v>
      </c>
      <c r="G24" s="320">
        <v>46311.8</v>
      </c>
      <c r="H24" s="320">
        <v>1411.8</v>
      </c>
      <c r="I24" s="319">
        <v>47723.600000000006</v>
      </c>
      <c r="J24" s="321">
        <v>46311.8</v>
      </c>
      <c r="K24" s="321">
        <v>1411.8</v>
      </c>
      <c r="L24" s="170"/>
      <c r="M24" s="256"/>
      <c r="N24" s="257"/>
      <c r="O24" s="258"/>
      <c r="P24" s="258"/>
      <c r="Q24" s="258"/>
      <c r="R24" s="258"/>
      <c r="S24" s="254"/>
      <c r="T24" s="254"/>
    </row>
    <row r="25" spans="1:20" x14ac:dyDescent="0.35">
      <c r="A25" s="169">
        <v>18</v>
      </c>
      <c r="B25" s="60" t="s">
        <v>31</v>
      </c>
      <c r="C25" s="319">
        <v>163300.5</v>
      </c>
      <c r="D25" s="320">
        <v>158539.9</v>
      </c>
      <c r="E25" s="320">
        <v>4760.6000000000004</v>
      </c>
      <c r="F25" s="319">
        <v>163300.5</v>
      </c>
      <c r="G25" s="320">
        <v>158539.9</v>
      </c>
      <c r="H25" s="320">
        <v>4760.6000000000004</v>
      </c>
      <c r="I25" s="319">
        <v>163300.5</v>
      </c>
      <c r="J25" s="321">
        <v>158539.9</v>
      </c>
      <c r="K25" s="321">
        <v>4760.6000000000004</v>
      </c>
      <c r="L25" s="170"/>
      <c r="M25" s="256"/>
      <c r="N25" s="257"/>
      <c r="O25" s="258"/>
      <c r="P25" s="258"/>
      <c r="Q25" s="258"/>
      <c r="R25" s="258"/>
      <c r="S25" s="254"/>
      <c r="T25" s="254"/>
    </row>
    <row r="26" spans="1:20" x14ac:dyDescent="0.35">
      <c r="A26" s="169">
        <v>19</v>
      </c>
      <c r="B26" s="60" t="s">
        <v>40</v>
      </c>
      <c r="C26" s="319">
        <v>105851.2</v>
      </c>
      <c r="D26" s="320">
        <v>103028.3</v>
      </c>
      <c r="E26" s="320">
        <v>2822.9</v>
      </c>
      <c r="F26" s="319">
        <v>105851.2</v>
      </c>
      <c r="G26" s="320">
        <v>103028.3</v>
      </c>
      <c r="H26" s="320">
        <v>2822.9</v>
      </c>
      <c r="I26" s="319">
        <v>105851.2</v>
      </c>
      <c r="J26" s="321">
        <v>103028.3</v>
      </c>
      <c r="K26" s="321">
        <v>2822.9</v>
      </c>
      <c r="L26" s="170"/>
      <c r="M26" s="256"/>
      <c r="N26" s="257"/>
      <c r="O26" s="258"/>
      <c r="P26" s="258"/>
      <c r="Q26" s="258"/>
      <c r="R26" s="258"/>
      <c r="S26" s="254"/>
      <c r="T26" s="254"/>
    </row>
    <row r="27" spans="1:20" x14ac:dyDescent="0.35">
      <c r="A27" s="169">
        <v>20</v>
      </c>
      <c r="B27" s="60" t="s">
        <v>32</v>
      </c>
      <c r="C27" s="319">
        <v>32109.100000000002</v>
      </c>
      <c r="D27" s="320">
        <v>31507.200000000001</v>
      </c>
      <c r="E27" s="320">
        <v>601.9</v>
      </c>
      <c r="F27" s="319">
        <v>32109.100000000002</v>
      </c>
      <c r="G27" s="320">
        <v>31507.200000000001</v>
      </c>
      <c r="H27" s="320">
        <v>601.9</v>
      </c>
      <c r="I27" s="319">
        <v>32109.100000000002</v>
      </c>
      <c r="J27" s="321">
        <v>31507.200000000001</v>
      </c>
      <c r="K27" s="321">
        <v>601.9</v>
      </c>
      <c r="L27" s="170"/>
      <c r="M27" s="256"/>
      <c r="N27" s="257"/>
      <c r="O27" s="258"/>
      <c r="P27" s="258"/>
      <c r="Q27" s="258"/>
      <c r="R27" s="258"/>
      <c r="S27" s="254"/>
      <c r="T27" s="254"/>
    </row>
    <row r="28" spans="1:20" x14ac:dyDescent="0.35">
      <c r="A28" s="169">
        <v>21</v>
      </c>
      <c r="B28" s="60" t="s">
        <v>26</v>
      </c>
      <c r="C28" s="319">
        <v>117946.5</v>
      </c>
      <c r="D28" s="320">
        <v>115846.3</v>
      </c>
      <c r="E28" s="320">
        <v>2100.1999999999998</v>
      </c>
      <c r="F28" s="319">
        <v>117946.5</v>
      </c>
      <c r="G28" s="320">
        <v>115846.3</v>
      </c>
      <c r="H28" s="320">
        <v>2100.1999999999998</v>
      </c>
      <c r="I28" s="319">
        <v>117946.5</v>
      </c>
      <c r="J28" s="321">
        <v>115846.3</v>
      </c>
      <c r="K28" s="321">
        <v>2100.1999999999998</v>
      </c>
      <c r="L28" s="170"/>
      <c r="M28" s="256"/>
      <c r="N28" s="257"/>
      <c r="O28" s="258"/>
      <c r="P28" s="258"/>
      <c r="Q28" s="258"/>
      <c r="R28" s="258"/>
      <c r="S28" s="254"/>
      <c r="T28" s="254"/>
    </row>
    <row r="29" spans="1:20" x14ac:dyDescent="0.35">
      <c r="A29" s="169">
        <v>22</v>
      </c>
      <c r="B29" s="60" t="s">
        <v>25</v>
      </c>
      <c r="C29" s="319">
        <v>54081.1</v>
      </c>
      <c r="D29" s="320">
        <v>53003.4</v>
      </c>
      <c r="E29" s="320">
        <v>1077.7</v>
      </c>
      <c r="F29" s="319">
        <v>54081.1</v>
      </c>
      <c r="G29" s="320">
        <v>53003.4</v>
      </c>
      <c r="H29" s="320">
        <v>1077.7</v>
      </c>
      <c r="I29" s="319">
        <v>54081.1</v>
      </c>
      <c r="J29" s="321">
        <v>53003.4</v>
      </c>
      <c r="K29" s="321">
        <v>1077.7</v>
      </c>
      <c r="L29" s="170"/>
      <c r="M29" s="256"/>
      <c r="N29" s="257"/>
      <c r="O29" s="258"/>
      <c r="P29" s="258"/>
      <c r="Q29" s="258"/>
      <c r="R29" s="258"/>
      <c r="S29" s="254"/>
      <c r="T29" s="254"/>
    </row>
    <row r="30" spans="1:20" x14ac:dyDescent="0.35">
      <c r="A30" s="169">
        <v>23</v>
      </c>
      <c r="B30" s="60" t="s">
        <v>33</v>
      </c>
      <c r="C30" s="319">
        <v>87651.200000000012</v>
      </c>
      <c r="D30" s="320">
        <v>85462.6</v>
      </c>
      <c r="E30" s="320">
        <v>2188.6</v>
      </c>
      <c r="F30" s="319">
        <v>87651.200000000012</v>
      </c>
      <c r="G30" s="320">
        <v>85462.6</v>
      </c>
      <c r="H30" s="320">
        <v>2188.6</v>
      </c>
      <c r="I30" s="319">
        <v>87651.200000000012</v>
      </c>
      <c r="J30" s="321">
        <v>85462.6</v>
      </c>
      <c r="K30" s="321">
        <v>2188.6</v>
      </c>
      <c r="L30" s="170"/>
      <c r="M30" s="256"/>
      <c r="N30" s="257"/>
      <c r="O30" s="258"/>
      <c r="P30" s="258"/>
      <c r="Q30" s="258"/>
      <c r="R30" s="258"/>
      <c r="S30" s="254"/>
      <c r="T30" s="254"/>
    </row>
    <row r="31" spans="1:20" x14ac:dyDescent="0.35">
      <c r="A31" s="169">
        <v>24</v>
      </c>
      <c r="B31" s="60" t="s">
        <v>41</v>
      </c>
      <c r="C31" s="319">
        <v>365425.6</v>
      </c>
      <c r="D31" s="320">
        <v>357040.3</v>
      </c>
      <c r="E31" s="320">
        <v>8385.2999999999993</v>
      </c>
      <c r="F31" s="319">
        <v>365425.6</v>
      </c>
      <c r="G31" s="320">
        <v>357040.3</v>
      </c>
      <c r="H31" s="320">
        <v>8385.2999999999993</v>
      </c>
      <c r="I31" s="319">
        <v>365425.6</v>
      </c>
      <c r="J31" s="321">
        <v>357040.3</v>
      </c>
      <c r="K31" s="321">
        <v>8385.2999999999993</v>
      </c>
      <c r="L31" s="170"/>
      <c r="M31" s="256"/>
      <c r="N31" s="257"/>
      <c r="O31" s="258"/>
      <c r="P31" s="258"/>
      <c r="Q31" s="258"/>
      <c r="R31" s="258"/>
      <c r="S31" s="254"/>
      <c r="T31" s="254"/>
    </row>
    <row r="32" spans="1:20" x14ac:dyDescent="0.35">
      <c r="A32" s="169">
        <v>25</v>
      </c>
      <c r="B32" s="60" t="s">
        <v>24</v>
      </c>
      <c r="C32" s="319">
        <v>42307.8</v>
      </c>
      <c r="D32" s="320">
        <v>41445.5</v>
      </c>
      <c r="E32" s="320">
        <v>862.3</v>
      </c>
      <c r="F32" s="319">
        <v>42307.8</v>
      </c>
      <c r="G32" s="320">
        <v>41445.5</v>
      </c>
      <c r="H32" s="320">
        <v>862.3</v>
      </c>
      <c r="I32" s="319">
        <v>42307.8</v>
      </c>
      <c r="J32" s="321">
        <v>41445.5</v>
      </c>
      <c r="K32" s="321">
        <v>862.3</v>
      </c>
      <c r="L32" s="170"/>
      <c r="M32" s="256"/>
      <c r="N32" s="257"/>
      <c r="O32" s="258"/>
      <c r="P32" s="258"/>
      <c r="Q32" s="258"/>
      <c r="R32" s="258"/>
      <c r="S32" s="254"/>
      <c r="T32" s="254"/>
    </row>
    <row r="33" spans="1:20" x14ac:dyDescent="0.35">
      <c r="A33" s="169">
        <v>26</v>
      </c>
      <c r="B33" s="60" t="s">
        <v>22</v>
      </c>
      <c r="C33" s="319">
        <v>97070.399999999994</v>
      </c>
      <c r="D33" s="320">
        <v>94942.5</v>
      </c>
      <c r="E33" s="320">
        <v>2127.9</v>
      </c>
      <c r="F33" s="319">
        <v>97070.399999999994</v>
      </c>
      <c r="G33" s="320">
        <v>94942.5</v>
      </c>
      <c r="H33" s="320">
        <v>2127.9</v>
      </c>
      <c r="I33" s="319">
        <v>97070.399999999994</v>
      </c>
      <c r="J33" s="321">
        <v>94942.5</v>
      </c>
      <c r="K33" s="321">
        <v>2127.9</v>
      </c>
      <c r="L33" s="170"/>
      <c r="M33" s="256"/>
      <c r="N33" s="257"/>
      <c r="O33" s="258"/>
      <c r="P33" s="258"/>
      <c r="Q33" s="258"/>
      <c r="R33" s="258"/>
      <c r="S33" s="254"/>
      <c r="T33" s="254"/>
    </row>
    <row r="34" spans="1:20" x14ac:dyDescent="0.35">
      <c r="A34" s="169">
        <v>27</v>
      </c>
      <c r="B34" s="60" t="s">
        <v>42</v>
      </c>
      <c r="C34" s="319">
        <v>64995.199999999997</v>
      </c>
      <c r="D34" s="320">
        <v>63615.5</v>
      </c>
      <c r="E34" s="320">
        <v>1379.7</v>
      </c>
      <c r="F34" s="319">
        <v>64995.199999999997</v>
      </c>
      <c r="G34" s="320">
        <v>63615.5</v>
      </c>
      <c r="H34" s="320">
        <v>1379.7</v>
      </c>
      <c r="I34" s="319">
        <v>64995.199999999997</v>
      </c>
      <c r="J34" s="321">
        <v>63615.5</v>
      </c>
      <c r="K34" s="321">
        <v>1379.7</v>
      </c>
      <c r="L34" s="170"/>
      <c r="M34" s="256"/>
      <c r="N34" s="257"/>
      <c r="O34" s="258"/>
      <c r="P34" s="258"/>
      <c r="Q34" s="258"/>
      <c r="R34" s="258"/>
      <c r="S34" s="254"/>
      <c r="T34" s="254"/>
    </row>
    <row r="35" spans="1:20" x14ac:dyDescent="0.35">
      <c r="A35" s="169">
        <v>28</v>
      </c>
      <c r="B35" s="60" t="s">
        <v>34</v>
      </c>
      <c r="C35" s="319">
        <v>91148.1</v>
      </c>
      <c r="D35" s="320">
        <v>89152.1</v>
      </c>
      <c r="E35" s="320">
        <v>1996</v>
      </c>
      <c r="F35" s="319">
        <v>91148.1</v>
      </c>
      <c r="G35" s="320">
        <v>89152.1</v>
      </c>
      <c r="H35" s="320">
        <v>1996</v>
      </c>
      <c r="I35" s="319">
        <v>91148.1</v>
      </c>
      <c r="J35" s="321">
        <v>89152.1</v>
      </c>
      <c r="K35" s="321">
        <v>1996</v>
      </c>
      <c r="L35" s="170"/>
      <c r="M35" s="256"/>
      <c r="N35" s="257"/>
      <c r="O35" s="258"/>
      <c r="P35" s="258"/>
      <c r="Q35" s="258"/>
      <c r="R35" s="258"/>
      <c r="S35" s="254"/>
      <c r="T35" s="254"/>
    </row>
    <row r="36" spans="1:20" x14ac:dyDescent="0.35">
      <c r="A36" s="169">
        <v>29</v>
      </c>
      <c r="B36" s="60" t="s">
        <v>43</v>
      </c>
      <c r="C36" s="319">
        <v>213421.80000000002</v>
      </c>
      <c r="D36" s="320">
        <v>208403.7</v>
      </c>
      <c r="E36" s="320">
        <v>5018.1000000000004</v>
      </c>
      <c r="F36" s="319">
        <v>213421.80000000002</v>
      </c>
      <c r="G36" s="320">
        <v>208403.7</v>
      </c>
      <c r="H36" s="320">
        <v>5018.1000000000004</v>
      </c>
      <c r="I36" s="319">
        <v>213421.80000000002</v>
      </c>
      <c r="J36" s="321">
        <v>208403.7</v>
      </c>
      <c r="K36" s="321">
        <v>5018.1000000000004</v>
      </c>
      <c r="L36" s="170"/>
      <c r="M36" s="256"/>
      <c r="N36" s="257"/>
      <c r="O36" s="258"/>
      <c r="P36" s="258"/>
      <c r="Q36" s="258"/>
      <c r="R36" s="258"/>
      <c r="S36" s="254"/>
      <c r="T36" s="254"/>
    </row>
    <row r="37" spans="1:20" x14ac:dyDescent="0.35">
      <c r="A37" s="169">
        <v>30</v>
      </c>
      <c r="B37" s="60" t="s">
        <v>2</v>
      </c>
      <c r="C37" s="319">
        <v>194667.80000000002</v>
      </c>
      <c r="D37" s="320">
        <v>190141.6</v>
      </c>
      <c r="E37" s="320">
        <v>4526.2</v>
      </c>
      <c r="F37" s="319">
        <v>194667.80000000002</v>
      </c>
      <c r="G37" s="320">
        <v>190141.6</v>
      </c>
      <c r="H37" s="320">
        <v>4526.2</v>
      </c>
      <c r="I37" s="319">
        <v>194667.80000000002</v>
      </c>
      <c r="J37" s="321">
        <v>190141.6</v>
      </c>
      <c r="K37" s="321">
        <v>4526.2</v>
      </c>
      <c r="L37" s="170"/>
      <c r="M37" s="256"/>
      <c r="N37" s="257"/>
      <c r="O37" s="258"/>
      <c r="P37" s="258"/>
      <c r="Q37" s="258"/>
      <c r="R37" s="258"/>
      <c r="S37" s="254"/>
      <c r="T37" s="254"/>
    </row>
    <row r="38" spans="1:20" x14ac:dyDescent="0.35">
      <c r="A38" s="169">
        <v>31</v>
      </c>
      <c r="B38" s="60" t="s">
        <v>3</v>
      </c>
      <c r="C38" s="319">
        <v>230970</v>
      </c>
      <c r="D38" s="320">
        <v>225433.60000000001</v>
      </c>
      <c r="E38" s="320">
        <v>5536.4</v>
      </c>
      <c r="F38" s="319">
        <v>230970</v>
      </c>
      <c r="G38" s="320">
        <v>225433.60000000001</v>
      </c>
      <c r="H38" s="320">
        <v>5536.4</v>
      </c>
      <c r="I38" s="319">
        <v>230970</v>
      </c>
      <c r="J38" s="321">
        <v>225433.60000000001</v>
      </c>
      <c r="K38" s="321">
        <v>5536.4</v>
      </c>
      <c r="L38" s="170"/>
      <c r="M38" s="256"/>
      <c r="N38" s="257"/>
      <c r="O38" s="258"/>
      <c r="P38" s="258"/>
      <c r="Q38" s="258"/>
      <c r="R38" s="258"/>
      <c r="S38" s="254"/>
      <c r="T38" s="254"/>
    </row>
    <row r="39" spans="1:20" x14ac:dyDescent="0.35">
      <c r="A39" s="169">
        <v>32</v>
      </c>
      <c r="B39" s="60" t="s">
        <v>4</v>
      </c>
      <c r="C39" s="319">
        <v>538319.1</v>
      </c>
      <c r="D39" s="320">
        <v>521750.2</v>
      </c>
      <c r="E39" s="320">
        <v>16568.900000000001</v>
      </c>
      <c r="F39" s="319">
        <v>538319.1</v>
      </c>
      <c r="G39" s="320">
        <v>521750.2</v>
      </c>
      <c r="H39" s="320">
        <v>16568.900000000001</v>
      </c>
      <c r="I39" s="319">
        <v>538319.1</v>
      </c>
      <c r="J39" s="321">
        <v>521750.2</v>
      </c>
      <c r="K39" s="321">
        <v>16568.900000000001</v>
      </c>
      <c r="L39" s="170"/>
      <c r="M39" s="256"/>
      <c r="N39" s="257"/>
      <c r="O39" s="258"/>
      <c r="P39" s="258"/>
      <c r="Q39" s="258"/>
      <c r="R39" s="258"/>
      <c r="S39" s="254"/>
      <c r="T39" s="254"/>
    </row>
    <row r="40" spans="1:20" x14ac:dyDescent="0.35">
      <c r="A40" s="169">
        <v>33</v>
      </c>
      <c r="B40" s="60" t="s">
        <v>5</v>
      </c>
      <c r="C40" s="319">
        <v>119493.90000000001</v>
      </c>
      <c r="D40" s="320">
        <v>116284.3</v>
      </c>
      <c r="E40" s="320">
        <v>3209.6</v>
      </c>
      <c r="F40" s="319">
        <v>119493.90000000001</v>
      </c>
      <c r="G40" s="320">
        <v>116284.3</v>
      </c>
      <c r="H40" s="320">
        <v>3209.6</v>
      </c>
      <c r="I40" s="319">
        <v>119493.90000000001</v>
      </c>
      <c r="J40" s="321">
        <v>116284.3</v>
      </c>
      <c r="K40" s="321">
        <v>3209.6</v>
      </c>
      <c r="L40" s="170"/>
      <c r="M40" s="256"/>
      <c r="N40" s="257"/>
      <c r="O40" s="258"/>
      <c r="P40" s="258"/>
      <c r="Q40" s="258"/>
      <c r="R40" s="258"/>
      <c r="S40" s="254"/>
      <c r="T40" s="254"/>
    </row>
    <row r="41" spans="1:20" x14ac:dyDescent="0.35">
      <c r="A41" s="169">
        <v>34</v>
      </c>
      <c r="B41" s="60" t="s">
        <v>6</v>
      </c>
      <c r="C41" s="319">
        <v>470331.9</v>
      </c>
      <c r="D41" s="320">
        <v>456032.2</v>
      </c>
      <c r="E41" s="320">
        <v>14299.7</v>
      </c>
      <c r="F41" s="319">
        <v>470331.9</v>
      </c>
      <c r="G41" s="320">
        <v>456032.2</v>
      </c>
      <c r="H41" s="320">
        <v>14299.7</v>
      </c>
      <c r="I41" s="319">
        <v>470331.9</v>
      </c>
      <c r="J41" s="321">
        <v>456032.2</v>
      </c>
      <c r="K41" s="321">
        <v>14299.7</v>
      </c>
      <c r="L41" s="170"/>
      <c r="M41" s="256"/>
      <c r="N41" s="257"/>
      <c r="O41" s="258"/>
      <c r="P41" s="258"/>
      <c r="Q41" s="258"/>
      <c r="R41" s="258"/>
      <c r="S41" s="254"/>
      <c r="T41" s="254"/>
    </row>
    <row r="42" spans="1:20" x14ac:dyDescent="0.35">
      <c r="A42" s="169">
        <v>35</v>
      </c>
      <c r="B42" s="60" t="s">
        <v>7</v>
      </c>
      <c r="C42" s="319">
        <v>77417.600000000006</v>
      </c>
      <c r="D42" s="320">
        <v>75322.5</v>
      </c>
      <c r="E42" s="320">
        <v>2095.1</v>
      </c>
      <c r="F42" s="319">
        <v>77417.600000000006</v>
      </c>
      <c r="G42" s="320">
        <v>75322.5</v>
      </c>
      <c r="H42" s="320">
        <v>2095.1</v>
      </c>
      <c r="I42" s="319">
        <v>77417.600000000006</v>
      </c>
      <c r="J42" s="321">
        <v>75322.5</v>
      </c>
      <c r="K42" s="321">
        <v>2095.1</v>
      </c>
      <c r="L42" s="170"/>
      <c r="M42" s="256"/>
      <c r="N42" s="257"/>
      <c r="O42" s="258"/>
      <c r="P42" s="258"/>
      <c r="Q42" s="258"/>
      <c r="R42" s="258"/>
      <c r="S42" s="254"/>
      <c r="T42" s="254"/>
    </row>
    <row r="43" spans="1:20" x14ac:dyDescent="0.35">
      <c r="A43" s="169">
        <v>36</v>
      </c>
      <c r="B43" s="60" t="s">
        <v>8</v>
      </c>
      <c r="C43" s="319">
        <v>164385.59999999998</v>
      </c>
      <c r="D43" s="320">
        <v>160849.79999999999</v>
      </c>
      <c r="E43" s="320">
        <v>3535.8</v>
      </c>
      <c r="F43" s="319">
        <v>164385.59999999998</v>
      </c>
      <c r="G43" s="320">
        <v>160849.79999999999</v>
      </c>
      <c r="H43" s="320">
        <v>3535.8</v>
      </c>
      <c r="I43" s="319">
        <v>164385.59999999998</v>
      </c>
      <c r="J43" s="321">
        <v>160849.79999999999</v>
      </c>
      <c r="K43" s="321">
        <v>3535.8</v>
      </c>
      <c r="L43" s="170"/>
      <c r="M43" s="256"/>
      <c r="N43" s="257"/>
      <c r="O43" s="258"/>
      <c r="P43" s="258"/>
      <c r="Q43" s="258"/>
      <c r="R43" s="258"/>
      <c r="S43" s="254"/>
      <c r="T43" s="254"/>
    </row>
    <row r="44" spans="1:20" x14ac:dyDescent="0.35">
      <c r="A44" s="169">
        <v>37</v>
      </c>
      <c r="B44" s="60" t="s">
        <v>9</v>
      </c>
      <c r="C44" s="319">
        <v>137134.5</v>
      </c>
      <c r="D44" s="320">
        <v>133635.79999999999</v>
      </c>
      <c r="E44" s="320">
        <v>3498.7</v>
      </c>
      <c r="F44" s="319">
        <v>137134.5</v>
      </c>
      <c r="G44" s="320">
        <v>133635.79999999999</v>
      </c>
      <c r="H44" s="320">
        <v>3498.7</v>
      </c>
      <c r="I44" s="319">
        <v>137134.5</v>
      </c>
      <c r="J44" s="321">
        <v>133635.79999999999</v>
      </c>
      <c r="K44" s="321">
        <v>3498.7</v>
      </c>
      <c r="L44" s="170"/>
      <c r="M44" s="256"/>
      <c r="N44" s="257"/>
      <c r="O44" s="258"/>
      <c r="P44" s="258"/>
      <c r="Q44" s="258"/>
      <c r="R44" s="258"/>
      <c r="S44" s="254"/>
      <c r="T44" s="254"/>
    </row>
    <row r="45" spans="1:20" x14ac:dyDescent="0.35">
      <c r="A45" s="169">
        <v>38</v>
      </c>
      <c r="B45" s="60" t="s">
        <v>10</v>
      </c>
      <c r="C45" s="319">
        <v>72918</v>
      </c>
      <c r="D45" s="320">
        <v>71417.8</v>
      </c>
      <c r="E45" s="320">
        <v>1500.2</v>
      </c>
      <c r="F45" s="319">
        <v>72918</v>
      </c>
      <c r="G45" s="320">
        <v>71417.8</v>
      </c>
      <c r="H45" s="320">
        <v>1500.2</v>
      </c>
      <c r="I45" s="319">
        <v>72918</v>
      </c>
      <c r="J45" s="321">
        <v>71417.8</v>
      </c>
      <c r="K45" s="321">
        <v>1500.2</v>
      </c>
      <c r="L45" s="170"/>
      <c r="M45" s="256"/>
      <c r="N45" s="257"/>
      <c r="O45" s="258"/>
      <c r="P45" s="258"/>
      <c r="Q45" s="258"/>
      <c r="R45" s="258"/>
      <c r="S45" s="254"/>
      <c r="T45" s="254"/>
    </row>
    <row r="46" spans="1:20" x14ac:dyDescent="0.35">
      <c r="A46" s="169">
        <v>39</v>
      </c>
      <c r="B46" s="60" t="s">
        <v>20</v>
      </c>
      <c r="C46" s="319">
        <v>77407</v>
      </c>
      <c r="D46" s="320">
        <v>75036.2</v>
      </c>
      <c r="E46" s="320">
        <v>2370.8000000000002</v>
      </c>
      <c r="F46" s="319">
        <v>77407</v>
      </c>
      <c r="G46" s="320">
        <v>75036.2</v>
      </c>
      <c r="H46" s="320">
        <v>2370.8000000000002</v>
      </c>
      <c r="I46" s="319">
        <v>77407</v>
      </c>
      <c r="J46" s="321">
        <v>75036.2</v>
      </c>
      <c r="K46" s="321">
        <v>2370.8000000000002</v>
      </c>
      <c r="L46" s="259"/>
      <c r="M46" s="256"/>
      <c r="N46" s="257"/>
      <c r="O46" s="258"/>
      <c r="P46" s="258"/>
      <c r="Q46" s="258"/>
      <c r="R46" s="258"/>
      <c r="S46" s="254"/>
      <c r="T46" s="254"/>
    </row>
    <row r="47" spans="1:20" x14ac:dyDescent="0.35">
      <c r="A47" s="169">
        <v>40</v>
      </c>
      <c r="B47" s="60" t="s">
        <v>21</v>
      </c>
      <c r="C47" s="319">
        <v>12533.6</v>
      </c>
      <c r="D47" s="320">
        <v>12228.9</v>
      </c>
      <c r="E47" s="320">
        <v>304.7</v>
      </c>
      <c r="F47" s="319">
        <v>12533.6</v>
      </c>
      <c r="G47" s="320">
        <v>12228.9</v>
      </c>
      <c r="H47" s="320">
        <v>304.7</v>
      </c>
      <c r="I47" s="319">
        <v>12533.6</v>
      </c>
      <c r="J47" s="321">
        <v>12228.9</v>
      </c>
      <c r="K47" s="321">
        <v>304.7</v>
      </c>
      <c r="L47" s="259"/>
      <c r="M47" s="256"/>
      <c r="N47" s="257"/>
      <c r="O47" s="258"/>
      <c r="P47" s="258"/>
      <c r="Q47" s="258"/>
      <c r="R47" s="258"/>
      <c r="S47" s="254"/>
      <c r="T47" s="254"/>
    </row>
    <row r="48" spans="1:20" x14ac:dyDescent="0.35">
      <c r="A48" s="698" t="s">
        <v>64</v>
      </c>
      <c r="B48" s="699"/>
      <c r="C48" s="324">
        <v>8010159.0999999978</v>
      </c>
      <c r="D48" s="324">
        <v>7793971.7999999989</v>
      </c>
      <c r="E48" s="324">
        <v>216187.30000000005</v>
      </c>
      <c r="F48" s="324">
        <v>8010159.0999999978</v>
      </c>
      <c r="G48" s="324">
        <v>7793971.7999999989</v>
      </c>
      <c r="H48" s="324">
        <v>216187.30000000005</v>
      </c>
      <c r="I48" s="324">
        <v>8010159.0999999978</v>
      </c>
      <c r="J48" s="324">
        <v>7793971.7999999989</v>
      </c>
      <c r="K48" s="324">
        <v>216187.30000000005</v>
      </c>
      <c r="L48" s="260"/>
      <c r="M48" s="260"/>
      <c r="N48" s="260"/>
      <c r="O48" s="260"/>
      <c r="P48" s="260"/>
      <c r="Q48" s="260"/>
      <c r="R48" s="258"/>
      <c r="S48" s="254"/>
      <c r="T48" s="254"/>
    </row>
    <row r="49" spans="1:15" x14ac:dyDescent="0.35">
      <c r="A49" s="700" t="s">
        <v>46</v>
      </c>
      <c r="B49" s="700"/>
      <c r="C49" s="321">
        <v>0</v>
      </c>
      <c r="D49" s="320">
        <v>0</v>
      </c>
      <c r="E49" s="320">
        <v>0</v>
      </c>
      <c r="F49" s="162">
        <v>50877.200000002049</v>
      </c>
      <c r="G49" s="162">
        <v>0</v>
      </c>
      <c r="H49" s="162">
        <v>0</v>
      </c>
      <c r="I49" s="162">
        <v>50877.200000002049</v>
      </c>
      <c r="J49" s="162">
        <v>0</v>
      </c>
      <c r="K49" s="162">
        <v>0</v>
      </c>
      <c r="L49" s="261"/>
      <c r="M49" s="254"/>
      <c r="N49" s="254"/>
      <c r="O49" s="254"/>
    </row>
    <row r="50" spans="1:15" x14ac:dyDescent="0.35">
      <c r="A50" s="696" t="s">
        <v>287</v>
      </c>
      <c r="B50" s="696"/>
      <c r="C50" s="325">
        <v>8010159.0999999996</v>
      </c>
      <c r="D50" s="325">
        <v>7793971.7999999989</v>
      </c>
      <c r="E50" s="325">
        <v>216187.30000000005</v>
      </c>
      <c r="F50" s="325">
        <v>8061036.2999999998</v>
      </c>
      <c r="G50" s="325">
        <v>7793971.7999999989</v>
      </c>
      <c r="H50" s="325">
        <v>216187.30000000005</v>
      </c>
      <c r="I50" s="325">
        <v>8061036.2999999998</v>
      </c>
      <c r="J50" s="325">
        <v>7793971.7999999989</v>
      </c>
      <c r="K50" s="325">
        <v>216187.30000000005</v>
      </c>
      <c r="L50" s="261"/>
    </row>
    <row r="51" spans="1:15" x14ac:dyDescent="0.35">
      <c r="C51" s="170"/>
      <c r="F51" s="171"/>
      <c r="I51" s="171"/>
    </row>
    <row r="52" spans="1:15" x14ac:dyDescent="0.35">
      <c r="F52" s="171"/>
      <c r="I52" s="171"/>
    </row>
  </sheetData>
  <mergeCells count="17">
    <mergeCell ref="A1:K1"/>
    <mergeCell ref="A2:K2"/>
    <mergeCell ref="A3:K3"/>
    <mergeCell ref="A4:A6"/>
    <mergeCell ref="B4:B6"/>
    <mergeCell ref="C4:E4"/>
    <mergeCell ref="F4:H4"/>
    <mergeCell ref="I4:K4"/>
    <mergeCell ref="C5:C6"/>
    <mergeCell ref="D5:E5"/>
    <mergeCell ref="A50:B50"/>
    <mergeCell ref="F5:F6"/>
    <mergeCell ref="G5:H5"/>
    <mergeCell ref="I5:I6"/>
    <mergeCell ref="J5:K5"/>
    <mergeCell ref="A48:B48"/>
    <mergeCell ref="A49:B49"/>
  </mergeCells>
  <printOptions horizontalCentered="1"/>
  <pageMargins left="0.62992125984251968" right="0.43307086614173229" top="0.51181102362204722" bottom="0.6692913385826772" header="0" footer="0"/>
  <pageSetup paperSize="9" scale="36" fitToHeight="0" orientation="portrait" r:id="rId1"/>
  <headerFooter alignWithMargins="0">
    <oddFooter>&amp;L&amp;"Times New Roman,обычный"&amp;8&amp;Z&amp;F</oddFooter>
    <firstFooter>&amp;L&amp;Z&amp;F</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pageSetUpPr fitToPage="1"/>
  </sheetPr>
  <dimension ref="A1:E48"/>
  <sheetViews>
    <sheetView tabSelected="1" view="pageBreakPreview" zoomScale="96" zoomScaleNormal="100" zoomScaleSheetLayoutView="96" workbookViewId="0">
      <selection activeCell="D11" sqref="D11"/>
    </sheetView>
  </sheetViews>
  <sheetFormatPr defaultColWidth="8.88671875" defaultRowHeight="13.2" x14ac:dyDescent="0.25"/>
  <cols>
    <col min="1" max="1" width="5.109375" style="205" customWidth="1"/>
    <col min="2" max="2" width="51.88671875" style="205" bestFit="1" customWidth="1"/>
    <col min="3" max="5" width="16.77734375" style="205" customWidth="1"/>
    <col min="6" max="16384" width="8.88671875" style="205"/>
  </cols>
  <sheetData>
    <row r="1" spans="1:5" ht="33" customHeight="1" x14ac:dyDescent="0.25">
      <c r="A1" s="710" t="s">
        <v>241</v>
      </c>
      <c r="B1" s="710"/>
      <c r="C1" s="710"/>
      <c r="D1" s="710"/>
      <c r="E1" s="710"/>
    </row>
    <row r="2" spans="1:5" ht="113.25" customHeight="1" x14ac:dyDescent="0.25">
      <c r="A2" s="582" t="s">
        <v>331</v>
      </c>
      <c r="B2" s="582"/>
      <c r="C2" s="582"/>
      <c r="D2" s="582"/>
      <c r="E2" s="582"/>
    </row>
    <row r="3" spans="1:5" ht="18" x14ac:dyDescent="0.35">
      <c r="A3" s="711"/>
      <c r="B3" s="711"/>
      <c r="C3" s="711"/>
      <c r="D3" s="711"/>
      <c r="E3" s="711"/>
    </row>
    <row r="4" spans="1:5" ht="18" customHeight="1" x14ac:dyDescent="0.25">
      <c r="A4" s="712" t="s">
        <v>0</v>
      </c>
      <c r="B4" s="712" t="s">
        <v>179</v>
      </c>
      <c r="C4" s="623" t="s">
        <v>190</v>
      </c>
      <c r="D4" s="623"/>
      <c r="E4" s="623"/>
    </row>
    <row r="5" spans="1:5" ht="18" customHeight="1" x14ac:dyDescent="0.25">
      <c r="A5" s="712"/>
      <c r="B5" s="712"/>
      <c r="C5" s="624" t="s">
        <v>51</v>
      </c>
      <c r="D5" s="623" t="s">
        <v>52</v>
      </c>
      <c r="E5" s="623"/>
    </row>
    <row r="6" spans="1:5" ht="18" customHeight="1" x14ac:dyDescent="0.25">
      <c r="A6" s="712"/>
      <c r="B6" s="712"/>
      <c r="C6" s="624"/>
      <c r="D6" s="239" t="s">
        <v>53</v>
      </c>
      <c r="E6" s="239" t="s">
        <v>55</v>
      </c>
    </row>
    <row r="7" spans="1:5" s="465" customFormat="1" ht="18" customHeight="1" x14ac:dyDescent="0.25">
      <c r="A7" s="463">
        <v>1</v>
      </c>
      <c r="B7" s="463">
        <v>2</v>
      </c>
      <c r="C7" s="464">
        <v>3</v>
      </c>
      <c r="D7" s="464">
        <v>4</v>
      </c>
      <c r="E7" s="464">
        <v>5</v>
      </c>
    </row>
    <row r="8" spans="1:5" ht="18" customHeight="1" x14ac:dyDescent="0.35">
      <c r="A8" s="206" t="s">
        <v>68</v>
      </c>
      <c r="B8" s="207" t="s">
        <v>29</v>
      </c>
      <c r="C8" s="306">
        <v>144732.70000000001</v>
      </c>
      <c r="D8" s="306">
        <v>144732.70000000001</v>
      </c>
      <c r="E8" s="306">
        <v>144732.70000000001</v>
      </c>
    </row>
    <row r="9" spans="1:5" ht="18" customHeight="1" x14ac:dyDescent="0.35">
      <c r="A9" s="206" t="s">
        <v>69</v>
      </c>
      <c r="B9" s="207" t="s">
        <v>30</v>
      </c>
      <c r="C9" s="306">
        <v>14169.6</v>
      </c>
      <c r="D9" s="306">
        <v>14169.6</v>
      </c>
      <c r="E9" s="306">
        <v>14169.6</v>
      </c>
    </row>
    <row r="10" spans="1:5" ht="18" customHeight="1" x14ac:dyDescent="0.35">
      <c r="A10" s="206" t="s">
        <v>182</v>
      </c>
      <c r="B10" s="207" t="s">
        <v>19</v>
      </c>
      <c r="C10" s="306">
        <v>28884.2</v>
      </c>
      <c r="D10" s="306">
        <v>28884.2</v>
      </c>
      <c r="E10" s="306">
        <v>28884.2</v>
      </c>
    </row>
    <row r="11" spans="1:5" ht="18" customHeight="1" x14ac:dyDescent="0.35">
      <c r="A11" s="206" t="s">
        <v>193</v>
      </c>
      <c r="B11" s="207" t="s">
        <v>15</v>
      </c>
      <c r="C11" s="306">
        <v>9887.6</v>
      </c>
      <c r="D11" s="306">
        <v>9887.6</v>
      </c>
      <c r="E11" s="306">
        <v>9887.6</v>
      </c>
    </row>
    <row r="12" spans="1:5" ht="18" customHeight="1" x14ac:dyDescent="0.35">
      <c r="A12" s="206" t="s">
        <v>194</v>
      </c>
      <c r="B12" s="207" t="s">
        <v>16</v>
      </c>
      <c r="C12" s="306">
        <v>9887.6</v>
      </c>
      <c r="D12" s="306">
        <v>9887.6</v>
      </c>
      <c r="E12" s="306">
        <v>9887.6</v>
      </c>
    </row>
    <row r="13" spans="1:5" ht="18" customHeight="1" x14ac:dyDescent="0.35">
      <c r="A13" s="206" t="s">
        <v>195</v>
      </c>
      <c r="B13" s="207" t="s">
        <v>14</v>
      </c>
      <c r="C13" s="306">
        <v>10276.799999999999</v>
      </c>
      <c r="D13" s="306">
        <v>10276.799999999999</v>
      </c>
      <c r="E13" s="306">
        <v>10276.799999999999</v>
      </c>
    </row>
    <row r="14" spans="1:5" ht="18" customHeight="1" x14ac:dyDescent="0.35">
      <c r="A14" s="206" t="s">
        <v>196</v>
      </c>
      <c r="B14" s="207" t="s">
        <v>13</v>
      </c>
      <c r="C14" s="306">
        <v>15882.5</v>
      </c>
      <c r="D14" s="306">
        <v>15882.5</v>
      </c>
      <c r="E14" s="306">
        <v>15882.5</v>
      </c>
    </row>
    <row r="15" spans="1:5" ht="18" customHeight="1" x14ac:dyDescent="0.35">
      <c r="A15" s="206" t="s">
        <v>197</v>
      </c>
      <c r="B15" s="207" t="s">
        <v>17</v>
      </c>
      <c r="C15" s="306">
        <v>6072.7</v>
      </c>
      <c r="D15" s="306">
        <v>6072.7</v>
      </c>
      <c r="E15" s="306">
        <v>6072.7</v>
      </c>
    </row>
    <row r="16" spans="1:5" ht="18" customHeight="1" x14ac:dyDescent="0.35">
      <c r="A16" s="206" t="s">
        <v>198</v>
      </c>
      <c r="B16" s="207" t="s">
        <v>35</v>
      </c>
      <c r="C16" s="306">
        <v>3269.9</v>
      </c>
      <c r="D16" s="306">
        <v>3269.9</v>
      </c>
      <c r="E16" s="306">
        <v>3269.9</v>
      </c>
    </row>
    <row r="17" spans="1:5" ht="18" customHeight="1" x14ac:dyDescent="0.35">
      <c r="A17" s="206" t="s">
        <v>199</v>
      </c>
      <c r="B17" s="208" t="s">
        <v>18</v>
      </c>
      <c r="C17" s="306">
        <v>4827</v>
      </c>
      <c r="D17" s="306">
        <v>4827</v>
      </c>
      <c r="E17" s="306">
        <v>4827</v>
      </c>
    </row>
    <row r="18" spans="1:5" ht="18" customHeight="1" x14ac:dyDescent="0.35">
      <c r="A18" s="206" t="s">
        <v>200</v>
      </c>
      <c r="B18" s="208" t="s">
        <v>36</v>
      </c>
      <c r="C18" s="306">
        <v>2647.1</v>
      </c>
      <c r="D18" s="306">
        <v>2647.1</v>
      </c>
      <c r="E18" s="306">
        <v>2647.1</v>
      </c>
    </row>
    <row r="19" spans="1:5" ht="18" customHeight="1" x14ac:dyDescent="0.35">
      <c r="A19" s="206" t="s">
        <v>201</v>
      </c>
      <c r="B19" s="207" t="s">
        <v>28</v>
      </c>
      <c r="C19" s="306">
        <v>6072.7</v>
      </c>
      <c r="D19" s="306">
        <v>6072.7</v>
      </c>
      <c r="E19" s="306">
        <v>6072.7</v>
      </c>
    </row>
    <row r="20" spans="1:5" ht="18" customHeight="1" x14ac:dyDescent="0.35">
      <c r="A20" s="206" t="s">
        <v>202</v>
      </c>
      <c r="B20" s="207" t="s">
        <v>37</v>
      </c>
      <c r="C20" s="306">
        <v>9420.4</v>
      </c>
      <c r="D20" s="306">
        <v>9420.4</v>
      </c>
      <c r="E20" s="306">
        <v>9420.4</v>
      </c>
    </row>
    <row r="21" spans="1:5" ht="18" customHeight="1" x14ac:dyDescent="0.35">
      <c r="A21" s="206" t="s">
        <v>203</v>
      </c>
      <c r="B21" s="207" t="s">
        <v>38</v>
      </c>
      <c r="C21" s="306">
        <v>4827</v>
      </c>
      <c r="D21" s="306">
        <v>4827</v>
      </c>
      <c r="E21" s="306">
        <v>4827</v>
      </c>
    </row>
    <row r="22" spans="1:5" ht="18" customHeight="1" x14ac:dyDescent="0.35">
      <c r="A22" s="206" t="s">
        <v>204</v>
      </c>
      <c r="B22" s="207" t="s">
        <v>39</v>
      </c>
      <c r="C22" s="306">
        <v>22266.5</v>
      </c>
      <c r="D22" s="306">
        <v>22266.5</v>
      </c>
      <c r="E22" s="306">
        <v>22266.5</v>
      </c>
    </row>
    <row r="23" spans="1:5" ht="18" customHeight="1" x14ac:dyDescent="0.35">
      <c r="A23" s="206" t="s">
        <v>205</v>
      </c>
      <c r="B23" s="207" t="s">
        <v>23</v>
      </c>
      <c r="C23" s="306">
        <v>3659.2</v>
      </c>
      <c r="D23" s="306">
        <v>3659.2</v>
      </c>
      <c r="E23" s="306">
        <v>3659.2</v>
      </c>
    </row>
    <row r="24" spans="1:5" ht="18" customHeight="1" x14ac:dyDescent="0.35">
      <c r="A24" s="206" t="s">
        <v>206</v>
      </c>
      <c r="B24" s="207" t="s">
        <v>27</v>
      </c>
      <c r="C24" s="306">
        <v>3581.3</v>
      </c>
      <c r="D24" s="306">
        <v>3581.3</v>
      </c>
      <c r="E24" s="306">
        <v>3581.3</v>
      </c>
    </row>
    <row r="25" spans="1:5" ht="18" customHeight="1" x14ac:dyDescent="0.35">
      <c r="A25" s="206" t="s">
        <v>207</v>
      </c>
      <c r="B25" s="207" t="s">
        <v>31</v>
      </c>
      <c r="C25" s="306">
        <v>12612.5</v>
      </c>
      <c r="D25" s="306">
        <v>12612.5</v>
      </c>
      <c r="E25" s="306">
        <v>12612.5</v>
      </c>
    </row>
    <row r="26" spans="1:5" ht="18" customHeight="1" x14ac:dyDescent="0.35">
      <c r="A26" s="206" t="s">
        <v>208</v>
      </c>
      <c r="B26" s="207" t="s">
        <v>40</v>
      </c>
      <c r="C26" s="306">
        <v>8875.5</v>
      </c>
      <c r="D26" s="306">
        <v>8875.5</v>
      </c>
      <c r="E26" s="306">
        <v>8875.5</v>
      </c>
    </row>
    <row r="27" spans="1:5" ht="18" customHeight="1" x14ac:dyDescent="0.35">
      <c r="A27" s="206" t="s">
        <v>209</v>
      </c>
      <c r="B27" s="207" t="s">
        <v>32</v>
      </c>
      <c r="C27" s="306">
        <v>2413.5</v>
      </c>
      <c r="D27" s="306">
        <v>2413.5</v>
      </c>
      <c r="E27" s="306">
        <v>2413.5</v>
      </c>
    </row>
    <row r="28" spans="1:5" ht="18" customHeight="1" x14ac:dyDescent="0.35">
      <c r="A28" s="206" t="s">
        <v>210</v>
      </c>
      <c r="B28" s="207" t="s">
        <v>26</v>
      </c>
      <c r="C28" s="306">
        <v>9887.6</v>
      </c>
      <c r="D28" s="306">
        <v>9887.6</v>
      </c>
      <c r="E28" s="306">
        <v>9887.6</v>
      </c>
    </row>
    <row r="29" spans="1:5" ht="18" customHeight="1" x14ac:dyDescent="0.35">
      <c r="A29" s="206" t="s">
        <v>211</v>
      </c>
      <c r="B29" s="207" t="s">
        <v>25</v>
      </c>
      <c r="C29" s="306">
        <v>4359.8999999999996</v>
      </c>
      <c r="D29" s="306">
        <v>4359.8999999999996</v>
      </c>
      <c r="E29" s="306">
        <v>4359.8999999999996</v>
      </c>
    </row>
    <row r="30" spans="1:5" ht="18" customHeight="1" x14ac:dyDescent="0.35">
      <c r="A30" s="206" t="s">
        <v>212</v>
      </c>
      <c r="B30" s="207" t="s">
        <v>33</v>
      </c>
      <c r="C30" s="306">
        <v>6695.5</v>
      </c>
      <c r="D30" s="306">
        <v>6695.5</v>
      </c>
      <c r="E30" s="306">
        <v>6695.5</v>
      </c>
    </row>
    <row r="31" spans="1:5" ht="18" customHeight="1" x14ac:dyDescent="0.35">
      <c r="A31" s="206" t="s">
        <v>213</v>
      </c>
      <c r="B31" s="207" t="s">
        <v>41</v>
      </c>
      <c r="C31" s="306">
        <v>27171.5</v>
      </c>
      <c r="D31" s="306">
        <v>27171.5</v>
      </c>
      <c r="E31" s="306">
        <v>27171.5</v>
      </c>
    </row>
    <row r="32" spans="1:5" ht="18" customHeight="1" x14ac:dyDescent="0.35">
      <c r="A32" s="206" t="s">
        <v>214</v>
      </c>
      <c r="B32" s="207" t="s">
        <v>24</v>
      </c>
      <c r="C32" s="306">
        <v>3114.2</v>
      </c>
      <c r="D32" s="306">
        <v>3114.2</v>
      </c>
      <c r="E32" s="306">
        <v>3114.2</v>
      </c>
    </row>
    <row r="33" spans="1:5" ht="18" customHeight="1" x14ac:dyDescent="0.35">
      <c r="A33" s="206" t="s">
        <v>215</v>
      </c>
      <c r="B33" s="207" t="s">
        <v>22</v>
      </c>
      <c r="C33" s="306">
        <v>6851.3</v>
      </c>
      <c r="D33" s="306">
        <v>6851.3</v>
      </c>
      <c r="E33" s="306">
        <v>6851.3</v>
      </c>
    </row>
    <row r="34" spans="1:5" ht="18" customHeight="1" x14ac:dyDescent="0.35">
      <c r="A34" s="206" t="s">
        <v>216</v>
      </c>
      <c r="B34" s="207" t="s">
        <v>42</v>
      </c>
      <c r="C34" s="306">
        <v>5683.5</v>
      </c>
      <c r="D34" s="306">
        <v>5683.5</v>
      </c>
      <c r="E34" s="306">
        <v>5683.5</v>
      </c>
    </row>
    <row r="35" spans="1:5" ht="18" customHeight="1" x14ac:dyDescent="0.35">
      <c r="A35" s="206" t="s">
        <v>217</v>
      </c>
      <c r="B35" s="207" t="s">
        <v>34</v>
      </c>
      <c r="C35" s="306">
        <v>5216.3</v>
      </c>
      <c r="D35" s="306">
        <v>5216.3</v>
      </c>
      <c r="E35" s="306">
        <v>5216.3</v>
      </c>
    </row>
    <row r="36" spans="1:5" ht="18" customHeight="1" x14ac:dyDescent="0.35">
      <c r="A36" s="206" t="s">
        <v>218</v>
      </c>
      <c r="B36" s="207" t="s">
        <v>43</v>
      </c>
      <c r="C36" s="306">
        <v>13001.8</v>
      </c>
      <c r="D36" s="306">
        <v>13001.8</v>
      </c>
      <c r="E36" s="306">
        <v>13001.8</v>
      </c>
    </row>
    <row r="37" spans="1:5" ht="18" customHeight="1" x14ac:dyDescent="0.35">
      <c r="A37" s="206" t="s">
        <v>219</v>
      </c>
      <c r="B37" s="207" t="s">
        <v>2</v>
      </c>
      <c r="C37" s="306">
        <v>14870.3</v>
      </c>
      <c r="D37" s="306">
        <v>14870.3</v>
      </c>
      <c r="E37" s="306">
        <v>14870.3</v>
      </c>
    </row>
    <row r="38" spans="1:5" ht="18" customHeight="1" x14ac:dyDescent="0.35">
      <c r="A38" s="206" t="s">
        <v>220</v>
      </c>
      <c r="B38" s="207" t="s">
        <v>3</v>
      </c>
      <c r="C38" s="306">
        <v>15804.6</v>
      </c>
      <c r="D38" s="306">
        <v>15804.6</v>
      </c>
      <c r="E38" s="306">
        <v>15804.6</v>
      </c>
    </row>
    <row r="39" spans="1:5" ht="18" customHeight="1" x14ac:dyDescent="0.35">
      <c r="A39" s="206" t="s">
        <v>221</v>
      </c>
      <c r="B39" s="207" t="s">
        <v>4</v>
      </c>
      <c r="C39" s="306">
        <v>27950</v>
      </c>
      <c r="D39" s="306">
        <v>27950</v>
      </c>
      <c r="E39" s="306">
        <v>27950</v>
      </c>
    </row>
    <row r="40" spans="1:5" ht="18" customHeight="1" x14ac:dyDescent="0.35">
      <c r="A40" s="206" t="s">
        <v>222</v>
      </c>
      <c r="B40" s="207" t="s">
        <v>5</v>
      </c>
      <c r="C40" s="306">
        <v>9186.9</v>
      </c>
      <c r="D40" s="306">
        <v>9186.9</v>
      </c>
      <c r="E40" s="306">
        <v>9186.9</v>
      </c>
    </row>
    <row r="41" spans="1:5" ht="18" customHeight="1" x14ac:dyDescent="0.35">
      <c r="A41" s="206" t="s">
        <v>223</v>
      </c>
      <c r="B41" s="207" t="s">
        <v>6</v>
      </c>
      <c r="C41" s="306">
        <v>37526.1</v>
      </c>
      <c r="D41" s="306">
        <v>37526.1</v>
      </c>
      <c r="E41" s="306">
        <v>37526.1</v>
      </c>
    </row>
    <row r="42" spans="1:5" ht="18" customHeight="1" x14ac:dyDescent="0.35">
      <c r="A42" s="206" t="s">
        <v>224</v>
      </c>
      <c r="B42" s="207" t="s">
        <v>7</v>
      </c>
      <c r="C42" s="306">
        <v>6539.8</v>
      </c>
      <c r="D42" s="306">
        <v>6539.8</v>
      </c>
      <c r="E42" s="306">
        <v>6539.8</v>
      </c>
    </row>
    <row r="43" spans="1:5" ht="18" customHeight="1" x14ac:dyDescent="0.35">
      <c r="A43" s="206" t="s">
        <v>225</v>
      </c>
      <c r="B43" s="207" t="s">
        <v>8</v>
      </c>
      <c r="C43" s="306">
        <v>12690.4</v>
      </c>
      <c r="D43" s="306">
        <v>12690.4</v>
      </c>
      <c r="E43" s="306">
        <v>12690.4</v>
      </c>
    </row>
    <row r="44" spans="1:5" ht="18" customHeight="1" x14ac:dyDescent="0.35">
      <c r="A44" s="206" t="s">
        <v>226</v>
      </c>
      <c r="B44" s="207" t="s">
        <v>9</v>
      </c>
      <c r="C44" s="306">
        <v>10276.799999999999</v>
      </c>
      <c r="D44" s="306">
        <v>10276.799999999999</v>
      </c>
      <c r="E44" s="306">
        <v>10276.799999999999</v>
      </c>
    </row>
    <row r="45" spans="1:5" ht="18" customHeight="1" x14ac:dyDescent="0.35">
      <c r="A45" s="206" t="s">
        <v>227</v>
      </c>
      <c r="B45" s="207" t="s">
        <v>10</v>
      </c>
      <c r="C45" s="306">
        <v>4515.6000000000004</v>
      </c>
      <c r="D45" s="306">
        <v>4515.6000000000004</v>
      </c>
      <c r="E45" s="306">
        <v>4515.6000000000004</v>
      </c>
    </row>
    <row r="46" spans="1:5" ht="18" customHeight="1" x14ac:dyDescent="0.35">
      <c r="A46" s="206" t="s">
        <v>228</v>
      </c>
      <c r="B46" s="207" t="s">
        <v>20</v>
      </c>
      <c r="C46" s="306">
        <v>4437.7</v>
      </c>
      <c r="D46" s="306">
        <v>4437.7</v>
      </c>
      <c r="E46" s="306">
        <v>4437.7</v>
      </c>
    </row>
    <row r="47" spans="1:5" ht="18" customHeight="1" x14ac:dyDescent="0.35">
      <c r="A47" s="206" t="s">
        <v>229</v>
      </c>
      <c r="B47" s="207" t="s">
        <v>21</v>
      </c>
      <c r="C47" s="306">
        <v>856.4</v>
      </c>
      <c r="D47" s="306">
        <v>856.4</v>
      </c>
      <c r="E47" s="306">
        <v>856.4</v>
      </c>
    </row>
    <row r="48" spans="1:5" ht="18" customHeight="1" x14ac:dyDescent="0.3">
      <c r="A48" s="240"/>
      <c r="B48" s="241" t="s">
        <v>1</v>
      </c>
      <c r="C48" s="307">
        <f>SUM(C8:C47)</f>
        <v>550902.5</v>
      </c>
      <c r="D48" s="307">
        <f>SUM(D8:D47)</f>
        <v>550902.5</v>
      </c>
      <c r="E48" s="307">
        <f>SUM(E8:E47)</f>
        <v>550902.5</v>
      </c>
    </row>
  </sheetData>
  <mergeCells count="8">
    <mergeCell ref="A1:E1"/>
    <mergeCell ref="A2:E2"/>
    <mergeCell ref="A3:E3"/>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7" fitToHeight="0" orientation="portrait" r:id="rId1"/>
  <headerFooter alignWithMargins="0">
    <oddFooter>&amp;L&amp;"Times New Roman,обычный"&amp;8&amp;Z&amp;F</oddFooter>
    <firstFooter>&amp;L&amp;Z&amp;F</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pageSetUpPr fitToPage="1"/>
  </sheetPr>
  <dimension ref="A1:F67"/>
  <sheetViews>
    <sheetView tabSelected="1" view="pageBreakPreview" zoomScaleNormal="100" workbookViewId="0">
      <selection activeCell="D11" sqref="D11"/>
    </sheetView>
  </sheetViews>
  <sheetFormatPr defaultRowHeight="17.399999999999999" x14ac:dyDescent="0.25"/>
  <cols>
    <col min="1" max="1" width="5.109375" style="347" customWidth="1"/>
    <col min="2" max="2" width="51.77734375" style="347" customWidth="1"/>
    <col min="3" max="5" width="16.77734375" style="347" customWidth="1"/>
    <col min="6" max="6" width="0.33203125" style="347" customWidth="1"/>
    <col min="7" max="256" width="9.109375" style="347"/>
    <col min="257" max="257" width="7.109375" style="347" customWidth="1"/>
    <col min="258" max="258" width="42.5546875" style="347" customWidth="1"/>
    <col min="259" max="261" width="13.6640625" style="347" customWidth="1"/>
    <col min="262" max="262" width="0.33203125" style="347" customWidth="1"/>
    <col min="263" max="512" width="9.109375" style="347"/>
    <col min="513" max="513" width="7.109375" style="347" customWidth="1"/>
    <col min="514" max="514" width="42.5546875" style="347" customWidth="1"/>
    <col min="515" max="517" width="13.6640625" style="347" customWidth="1"/>
    <col min="518" max="518" width="0.33203125" style="347" customWidth="1"/>
    <col min="519" max="768" width="9.109375" style="347"/>
    <col min="769" max="769" width="7.109375" style="347" customWidth="1"/>
    <col min="770" max="770" width="42.5546875" style="347" customWidth="1"/>
    <col min="771" max="773" width="13.6640625" style="347" customWidth="1"/>
    <col min="774" max="774" width="0.33203125" style="347" customWidth="1"/>
    <col min="775" max="1024" width="9.109375" style="347"/>
    <col min="1025" max="1025" width="7.109375" style="347" customWidth="1"/>
    <col min="1026" max="1026" width="42.5546875" style="347" customWidth="1"/>
    <col min="1027" max="1029" width="13.6640625" style="347" customWidth="1"/>
    <col min="1030" max="1030" width="0.33203125" style="347" customWidth="1"/>
    <col min="1031" max="1280" width="9.109375" style="347"/>
    <col min="1281" max="1281" width="7.109375" style="347" customWidth="1"/>
    <col min="1282" max="1282" width="42.5546875" style="347" customWidth="1"/>
    <col min="1283" max="1285" width="13.6640625" style="347" customWidth="1"/>
    <col min="1286" max="1286" width="0.33203125" style="347" customWidth="1"/>
    <col min="1287" max="1536" width="9.109375" style="347"/>
    <col min="1537" max="1537" width="7.109375" style="347" customWidth="1"/>
    <col min="1538" max="1538" width="42.5546875" style="347" customWidth="1"/>
    <col min="1539" max="1541" width="13.6640625" style="347" customWidth="1"/>
    <col min="1542" max="1542" width="0.33203125" style="347" customWidth="1"/>
    <col min="1543" max="1792" width="9.109375" style="347"/>
    <col min="1793" max="1793" width="7.109375" style="347" customWidth="1"/>
    <col min="1794" max="1794" width="42.5546875" style="347" customWidth="1"/>
    <col min="1795" max="1797" width="13.6640625" style="347" customWidth="1"/>
    <col min="1798" max="1798" width="0.33203125" style="347" customWidth="1"/>
    <col min="1799" max="2048" width="9.109375" style="347"/>
    <col min="2049" max="2049" width="7.109375" style="347" customWidth="1"/>
    <col min="2050" max="2050" width="42.5546875" style="347" customWidth="1"/>
    <col min="2051" max="2053" width="13.6640625" style="347" customWidth="1"/>
    <col min="2054" max="2054" width="0.33203125" style="347" customWidth="1"/>
    <col min="2055" max="2304" width="9.109375" style="347"/>
    <col min="2305" max="2305" width="7.109375" style="347" customWidth="1"/>
    <col min="2306" max="2306" width="42.5546875" style="347" customWidth="1"/>
    <col min="2307" max="2309" width="13.6640625" style="347" customWidth="1"/>
    <col min="2310" max="2310" width="0.33203125" style="347" customWidth="1"/>
    <col min="2311" max="2560" width="9.109375" style="347"/>
    <col min="2561" max="2561" width="7.109375" style="347" customWidth="1"/>
    <col min="2562" max="2562" width="42.5546875" style="347" customWidth="1"/>
    <col min="2563" max="2565" width="13.6640625" style="347" customWidth="1"/>
    <col min="2566" max="2566" width="0.33203125" style="347" customWidth="1"/>
    <col min="2567" max="2816" width="9.109375" style="347"/>
    <col min="2817" max="2817" width="7.109375" style="347" customWidth="1"/>
    <col min="2818" max="2818" width="42.5546875" style="347" customWidth="1"/>
    <col min="2819" max="2821" width="13.6640625" style="347" customWidth="1"/>
    <col min="2822" max="2822" width="0.33203125" style="347" customWidth="1"/>
    <col min="2823" max="3072" width="9.109375" style="347"/>
    <col min="3073" max="3073" width="7.109375" style="347" customWidth="1"/>
    <col min="3074" max="3074" width="42.5546875" style="347" customWidth="1"/>
    <col min="3075" max="3077" width="13.6640625" style="347" customWidth="1"/>
    <col min="3078" max="3078" width="0.33203125" style="347" customWidth="1"/>
    <col min="3079" max="3328" width="9.109375" style="347"/>
    <col min="3329" max="3329" width="7.109375" style="347" customWidth="1"/>
    <col min="3330" max="3330" width="42.5546875" style="347" customWidth="1"/>
    <col min="3331" max="3333" width="13.6640625" style="347" customWidth="1"/>
    <col min="3334" max="3334" width="0.33203125" style="347" customWidth="1"/>
    <col min="3335" max="3584" width="9.109375" style="347"/>
    <col min="3585" max="3585" width="7.109375" style="347" customWidth="1"/>
    <col min="3586" max="3586" width="42.5546875" style="347" customWidth="1"/>
    <col min="3587" max="3589" width="13.6640625" style="347" customWidth="1"/>
    <col min="3590" max="3590" width="0.33203125" style="347" customWidth="1"/>
    <col min="3591" max="3840" width="9.109375" style="347"/>
    <col min="3841" max="3841" width="7.109375" style="347" customWidth="1"/>
    <col min="3842" max="3842" width="42.5546875" style="347" customWidth="1"/>
    <col min="3843" max="3845" width="13.6640625" style="347" customWidth="1"/>
    <col min="3846" max="3846" width="0.33203125" style="347" customWidth="1"/>
    <col min="3847" max="4096" width="9.109375" style="347"/>
    <col min="4097" max="4097" width="7.109375" style="347" customWidth="1"/>
    <col min="4098" max="4098" width="42.5546875" style="347" customWidth="1"/>
    <col min="4099" max="4101" width="13.6640625" style="347" customWidth="1"/>
    <col min="4102" max="4102" width="0.33203125" style="347" customWidth="1"/>
    <col min="4103" max="4352" width="9.109375" style="347"/>
    <col min="4353" max="4353" width="7.109375" style="347" customWidth="1"/>
    <col min="4354" max="4354" width="42.5546875" style="347" customWidth="1"/>
    <col min="4355" max="4357" width="13.6640625" style="347" customWidth="1"/>
    <col min="4358" max="4358" width="0.33203125" style="347" customWidth="1"/>
    <col min="4359" max="4608" width="9.109375" style="347"/>
    <col min="4609" max="4609" width="7.109375" style="347" customWidth="1"/>
    <col min="4610" max="4610" width="42.5546875" style="347" customWidth="1"/>
    <col min="4611" max="4613" width="13.6640625" style="347" customWidth="1"/>
    <col min="4614" max="4614" width="0.33203125" style="347" customWidth="1"/>
    <col min="4615" max="4864" width="9.109375" style="347"/>
    <col min="4865" max="4865" width="7.109375" style="347" customWidth="1"/>
    <col min="4866" max="4866" width="42.5546875" style="347" customWidth="1"/>
    <col min="4867" max="4869" width="13.6640625" style="347" customWidth="1"/>
    <col min="4870" max="4870" width="0.33203125" style="347" customWidth="1"/>
    <col min="4871" max="5120" width="9.109375" style="347"/>
    <col min="5121" max="5121" width="7.109375" style="347" customWidth="1"/>
    <col min="5122" max="5122" width="42.5546875" style="347" customWidth="1"/>
    <col min="5123" max="5125" width="13.6640625" style="347" customWidth="1"/>
    <col min="5126" max="5126" width="0.33203125" style="347" customWidth="1"/>
    <col min="5127" max="5376" width="9.109375" style="347"/>
    <col min="5377" max="5377" width="7.109375" style="347" customWidth="1"/>
    <col min="5378" max="5378" width="42.5546875" style="347" customWidth="1"/>
    <col min="5379" max="5381" width="13.6640625" style="347" customWidth="1"/>
    <col min="5382" max="5382" width="0.33203125" style="347" customWidth="1"/>
    <col min="5383" max="5632" width="9.109375" style="347"/>
    <col min="5633" max="5633" width="7.109375" style="347" customWidth="1"/>
    <col min="5634" max="5634" width="42.5546875" style="347" customWidth="1"/>
    <col min="5635" max="5637" width="13.6640625" style="347" customWidth="1"/>
    <col min="5638" max="5638" width="0.33203125" style="347" customWidth="1"/>
    <col min="5639" max="5888" width="9.109375" style="347"/>
    <col min="5889" max="5889" width="7.109375" style="347" customWidth="1"/>
    <col min="5890" max="5890" width="42.5546875" style="347" customWidth="1"/>
    <col min="5891" max="5893" width="13.6640625" style="347" customWidth="1"/>
    <col min="5894" max="5894" width="0.33203125" style="347" customWidth="1"/>
    <col min="5895" max="6144" width="9.109375" style="347"/>
    <col min="6145" max="6145" width="7.109375" style="347" customWidth="1"/>
    <col min="6146" max="6146" width="42.5546875" style="347" customWidth="1"/>
    <col min="6147" max="6149" width="13.6640625" style="347" customWidth="1"/>
    <col min="6150" max="6150" width="0.33203125" style="347" customWidth="1"/>
    <col min="6151" max="6400" width="9.109375" style="347"/>
    <col min="6401" max="6401" width="7.109375" style="347" customWidth="1"/>
    <col min="6402" max="6402" width="42.5546875" style="347" customWidth="1"/>
    <col min="6403" max="6405" width="13.6640625" style="347" customWidth="1"/>
    <col min="6406" max="6406" width="0.33203125" style="347" customWidth="1"/>
    <col min="6407" max="6656" width="9.109375" style="347"/>
    <col min="6657" max="6657" width="7.109375" style="347" customWidth="1"/>
    <col min="6658" max="6658" width="42.5546875" style="347" customWidth="1"/>
    <col min="6659" max="6661" width="13.6640625" style="347" customWidth="1"/>
    <col min="6662" max="6662" width="0.33203125" style="347" customWidth="1"/>
    <col min="6663" max="6912" width="9.109375" style="347"/>
    <col min="6913" max="6913" width="7.109375" style="347" customWidth="1"/>
    <col min="6914" max="6914" width="42.5546875" style="347" customWidth="1"/>
    <col min="6915" max="6917" width="13.6640625" style="347" customWidth="1"/>
    <col min="6918" max="6918" width="0.33203125" style="347" customWidth="1"/>
    <col min="6919" max="7168" width="9.109375" style="347"/>
    <col min="7169" max="7169" width="7.109375" style="347" customWidth="1"/>
    <col min="7170" max="7170" width="42.5546875" style="347" customWidth="1"/>
    <col min="7171" max="7173" width="13.6640625" style="347" customWidth="1"/>
    <col min="7174" max="7174" width="0.33203125" style="347" customWidth="1"/>
    <col min="7175" max="7424" width="9.109375" style="347"/>
    <col min="7425" max="7425" width="7.109375" style="347" customWidth="1"/>
    <col min="7426" max="7426" width="42.5546875" style="347" customWidth="1"/>
    <col min="7427" max="7429" width="13.6640625" style="347" customWidth="1"/>
    <col min="7430" max="7430" width="0.33203125" style="347" customWidth="1"/>
    <col min="7431" max="7680" width="9.109375" style="347"/>
    <col min="7681" max="7681" width="7.109375" style="347" customWidth="1"/>
    <col min="7682" max="7682" width="42.5546875" style="347" customWidth="1"/>
    <col min="7683" max="7685" width="13.6640625" style="347" customWidth="1"/>
    <col min="7686" max="7686" width="0.33203125" style="347" customWidth="1"/>
    <col min="7687" max="7936" width="9.109375" style="347"/>
    <col min="7937" max="7937" width="7.109375" style="347" customWidth="1"/>
    <col min="7938" max="7938" width="42.5546875" style="347" customWidth="1"/>
    <col min="7939" max="7941" width="13.6640625" style="347" customWidth="1"/>
    <col min="7942" max="7942" width="0.33203125" style="347" customWidth="1"/>
    <col min="7943" max="8192" width="9.109375" style="347"/>
    <col min="8193" max="8193" width="7.109375" style="347" customWidth="1"/>
    <col min="8194" max="8194" width="42.5546875" style="347" customWidth="1"/>
    <col min="8195" max="8197" width="13.6640625" style="347" customWidth="1"/>
    <col min="8198" max="8198" width="0.33203125" style="347" customWidth="1"/>
    <col min="8199" max="8448" width="9.109375" style="347"/>
    <col min="8449" max="8449" width="7.109375" style="347" customWidth="1"/>
    <col min="8450" max="8450" width="42.5546875" style="347" customWidth="1"/>
    <col min="8451" max="8453" width="13.6640625" style="347" customWidth="1"/>
    <col min="8454" max="8454" width="0.33203125" style="347" customWidth="1"/>
    <col min="8455" max="8704" width="9.109375" style="347"/>
    <col min="8705" max="8705" width="7.109375" style="347" customWidth="1"/>
    <col min="8706" max="8706" width="42.5546875" style="347" customWidth="1"/>
    <col min="8707" max="8709" width="13.6640625" style="347" customWidth="1"/>
    <col min="8710" max="8710" width="0.33203125" style="347" customWidth="1"/>
    <col min="8711" max="8960" width="9.109375" style="347"/>
    <col min="8961" max="8961" width="7.109375" style="347" customWidth="1"/>
    <col min="8962" max="8962" width="42.5546875" style="347" customWidth="1"/>
    <col min="8963" max="8965" width="13.6640625" style="347" customWidth="1"/>
    <col min="8966" max="8966" width="0.33203125" style="347" customWidth="1"/>
    <col min="8967" max="9216" width="9.109375" style="347"/>
    <col min="9217" max="9217" width="7.109375" style="347" customWidth="1"/>
    <col min="9218" max="9218" width="42.5546875" style="347" customWidth="1"/>
    <col min="9219" max="9221" width="13.6640625" style="347" customWidth="1"/>
    <col min="9222" max="9222" width="0.33203125" style="347" customWidth="1"/>
    <col min="9223" max="9472" width="9.109375" style="347"/>
    <col min="9473" max="9473" width="7.109375" style="347" customWidth="1"/>
    <col min="9474" max="9474" width="42.5546875" style="347" customWidth="1"/>
    <col min="9475" max="9477" width="13.6640625" style="347" customWidth="1"/>
    <col min="9478" max="9478" width="0.33203125" style="347" customWidth="1"/>
    <col min="9479" max="9728" width="9.109375" style="347"/>
    <col min="9729" max="9729" width="7.109375" style="347" customWidth="1"/>
    <col min="9730" max="9730" width="42.5546875" style="347" customWidth="1"/>
    <col min="9731" max="9733" width="13.6640625" style="347" customWidth="1"/>
    <col min="9734" max="9734" width="0.33203125" style="347" customWidth="1"/>
    <col min="9735" max="9984" width="9.109375" style="347"/>
    <col min="9985" max="9985" width="7.109375" style="347" customWidth="1"/>
    <col min="9986" max="9986" width="42.5546875" style="347" customWidth="1"/>
    <col min="9987" max="9989" width="13.6640625" style="347" customWidth="1"/>
    <col min="9990" max="9990" width="0.33203125" style="347" customWidth="1"/>
    <col min="9991" max="10240" width="9.109375" style="347"/>
    <col min="10241" max="10241" width="7.109375" style="347" customWidth="1"/>
    <col min="10242" max="10242" width="42.5546875" style="347" customWidth="1"/>
    <col min="10243" max="10245" width="13.6640625" style="347" customWidth="1"/>
    <col min="10246" max="10246" width="0.33203125" style="347" customWidth="1"/>
    <col min="10247" max="10496" width="9.109375" style="347"/>
    <col min="10497" max="10497" width="7.109375" style="347" customWidth="1"/>
    <col min="10498" max="10498" width="42.5546875" style="347" customWidth="1"/>
    <col min="10499" max="10501" width="13.6640625" style="347" customWidth="1"/>
    <col min="10502" max="10502" width="0.33203125" style="347" customWidth="1"/>
    <col min="10503" max="10752" width="9.109375" style="347"/>
    <col min="10753" max="10753" width="7.109375" style="347" customWidth="1"/>
    <col min="10754" max="10754" width="42.5546875" style="347" customWidth="1"/>
    <col min="10755" max="10757" width="13.6640625" style="347" customWidth="1"/>
    <col min="10758" max="10758" width="0.33203125" style="347" customWidth="1"/>
    <col min="10759" max="11008" width="9.109375" style="347"/>
    <col min="11009" max="11009" width="7.109375" style="347" customWidth="1"/>
    <col min="11010" max="11010" width="42.5546875" style="347" customWidth="1"/>
    <col min="11011" max="11013" width="13.6640625" style="347" customWidth="1"/>
    <col min="11014" max="11014" width="0.33203125" style="347" customWidth="1"/>
    <col min="11015" max="11264" width="9.109375" style="347"/>
    <col min="11265" max="11265" width="7.109375" style="347" customWidth="1"/>
    <col min="11266" max="11266" width="42.5546875" style="347" customWidth="1"/>
    <col min="11267" max="11269" width="13.6640625" style="347" customWidth="1"/>
    <col min="11270" max="11270" width="0.33203125" style="347" customWidth="1"/>
    <col min="11271" max="11520" width="9.109375" style="347"/>
    <col min="11521" max="11521" width="7.109375" style="347" customWidth="1"/>
    <col min="11522" max="11522" width="42.5546875" style="347" customWidth="1"/>
    <col min="11523" max="11525" width="13.6640625" style="347" customWidth="1"/>
    <col min="11526" max="11526" width="0.33203125" style="347" customWidth="1"/>
    <col min="11527" max="11776" width="9.109375" style="347"/>
    <col min="11777" max="11777" width="7.109375" style="347" customWidth="1"/>
    <col min="11778" max="11778" width="42.5546875" style="347" customWidth="1"/>
    <col min="11779" max="11781" width="13.6640625" style="347" customWidth="1"/>
    <col min="11782" max="11782" width="0.33203125" style="347" customWidth="1"/>
    <col min="11783" max="12032" width="9.109375" style="347"/>
    <col min="12033" max="12033" width="7.109375" style="347" customWidth="1"/>
    <col min="12034" max="12034" width="42.5546875" style="347" customWidth="1"/>
    <col min="12035" max="12037" width="13.6640625" style="347" customWidth="1"/>
    <col min="12038" max="12038" width="0.33203125" style="347" customWidth="1"/>
    <col min="12039" max="12288" width="9.109375" style="347"/>
    <col min="12289" max="12289" width="7.109375" style="347" customWidth="1"/>
    <col min="12290" max="12290" width="42.5546875" style="347" customWidth="1"/>
    <col min="12291" max="12293" width="13.6640625" style="347" customWidth="1"/>
    <col min="12294" max="12294" width="0.33203125" style="347" customWidth="1"/>
    <col min="12295" max="12544" width="9.109375" style="347"/>
    <col min="12545" max="12545" width="7.109375" style="347" customWidth="1"/>
    <col min="12546" max="12546" width="42.5546875" style="347" customWidth="1"/>
    <col min="12547" max="12549" width="13.6640625" style="347" customWidth="1"/>
    <col min="12550" max="12550" width="0.33203125" style="347" customWidth="1"/>
    <col min="12551" max="12800" width="9.109375" style="347"/>
    <col min="12801" max="12801" width="7.109375" style="347" customWidth="1"/>
    <col min="12802" max="12802" width="42.5546875" style="347" customWidth="1"/>
    <col min="12803" max="12805" width="13.6640625" style="347" customWidth="1"/>
    <col min="12806" max="12806" width="0.33203125" style="347" customWidth="1"/>
    <col min="12807" max="13056" width="9.109375" style="347"/>
    <col min="13057" max="13057" width="7.109375" style="347" customWidth="1"/>
    <col min="13058" max="13058" width="42.5546875" style="347" customWidth="1"/>
    <col min="13059" max="13061" width="13.6640625" style="347" customWidth="1"/>
    <col min="13062" max="13062" width="0.33203125" style="347" customWidth="1"/>
    <col min="13063" max="13312" width="9.109375" style="347"/>
    <col min="13313" max="13313" width="7.109375" style="347" customWidth="1"/>
    <col min="13314" max="13314" width="42.5546875" style="347" customWidth="1"/>
    <col min="13315" max="13317" width="13.6640625" style="347" customWidth="1"/>
    <col min="13318" max="13318" width="0.33203125" style="347" customWidth="1"/>
    <col min="13319" max="13568" width="9.109375" style="347"/>
    <col min="13569" max="13569" width="7.109375" style="347" customWidth="1"/>
    <col min="13570" max="13570" width="42.5546875" style="347" customWidth="1"/>
    <col min="13571" max="13573" width="13.6640625" style="347" customWidth="1"/>
    <col min="13574" max="13574" width="0.33203125" style="347" customWidth="1"/>
    <col min="13575" max="13824" width="9.109375" style="347"/>
    <col min="13825" max="13825" width="7.109375" style="347" customWidth="1"/>
    <col min="13826" max="13826" width="42.5546875" style="347" customWidth="1"/>
    <col min="13827" max="13829" width="13.6640625" style="347" customWidth="1"/>
    <col min="13830" max="13830" width="0.33203125" style="347" customWidth="1"/>
    <col min="13831" max="14080" width="9.109375" style="347"/>
    <col min="14081" max="14081" width="7.109375" style="347" customWidth="1"/>
    <col min="14082" max="14082" width="42.5546875" style="347" customWidth="1"/>
    <col min="14083" max="14085" width="13.6640625" style="347" customWidth="1"/>
    <col min="14086" max="14086" width="0.33203125" style="347" customWidth="1"/>
    <col min="14087" max="14336" width="9.109375" style="347"/>
    <col min="14337" max="14337" width="7.109375" style="347" customWidth="1"/>
    <col min="14338" max="14338" width="42.5546875" style="347" customWidth="1"/>
    <col min="14339" max="14341" width="13.6640625" style="347" customWidth="1"/>
    <col min="14342" max="14342" width="0.33203125" style="347" customWidth="1"/>
    <col min="14343" max="14592" width="9.109375" style="347"/>
    <col min="14593" max="14593" width="7.109375" style="347" customWidth="1"/>
    <col min="14594" max="14594" width="42.5546875" style="347" customWidth="1"/>
    <col min="14595" max="14597" width="13.6640625" style="347" customWidth="1"/>
    <col min="14598" max="14598" width="0.33203125" style="347" customWidth="1"/>
    <col min="14599" max="14848" width="9.109375" style="347"/>
    <col min="14849" max="14849" width="7.109375" style="347" customWidth="1"/>
    <col min="14850" max="14850" width="42.5546875" style="347" customWidth="1"/>
    <col min="14851" max="14853" width="13.6640625" style="347" customWidth="1"/>
    <col min="14854" max="14854" width="0.33203125" style="347" customWidth="1"/>
    <col min="14855" max="15104" width="9.109375" style="347"/>
    <col min="15105" max="15105" width="7.109375" style="347" customWidth="1"/>
    <col min="15106" max="15106" width="42.5546875" style="347" customWidth="1"/>
    <col min="15107" max="15109" width="13.6640625" style="347" customWidth="1"/>
    <col min="15110" max="15110" width="0.33203125" style="347" customWidth="1"/>
    <col min="15111" max="15360" width="9.109375" style="347"/>
    <col min="15361" max="15361" width="7.109375" style="347" customWidth="1"/>
    <col min="15362" max="15362" width="42.5546875" style="347" customWidth="1"/>
    <col min="15363" max="15365" width="13.6640625" style="347" customWidth="1"/>
    <col min="15366" max="15366" width="0.33203125" style="347" customWidth="1"/>
    <col min="15367" max="15616" width="9.109375" style="347"/>
    <col min="15617" max="15617" width="7.109375" style="347" customWidth="1"/>
    <col min="15618" max="15618" width="42.5546875" style="347" customWidth="1"/>
    <col min="15619" max="15621" width="13.6640625" style="347" customWidth="1"/>
    <col min="15622" max="15622" width="0.33203125" style="347" customWidth="1"/>
    <col min="15623" max="15872" width="9.109375" style="347"/>
    <col min="15873" max="15873" width="7.109375" style="347" customWidth="1"/>
    <col min="15874" max="15874" width="42.5546875" style="347" customWidth="1"/>
    <col min="15875" max="15877" width="13.6640625" style="347" customWidth="1"/>
    <col min="15878" max="15878" width="0.33203125" style="347" customWidth="1"/>
    <col min="15879" max="16128" width="9.109375" style="347"/>
    <col min="16129" max="16129" width="7.109375" style="347" customWidth="1"/>
    <col min="16130" max="16130" width="42.5546875" style="347" customWidth="1"/>
    <col min="16131" max="16133" width="13.6640625" style="347" customWidth="1"/>
    <col min="16134" max="16134" width="0.33203125" style="347" customWidth="1"/>
    <col min="16135" max="16384" width="9.109375" style="347"/>
  </cols>
  <sheetData>
    <row r="1" spans="1:6" ht="30.75" customHeight="1" x14ac:dyDescent="0.25">
      <c r="A1" s="466"/>
      <c r="B1" s="466"/>
      <c r="C1" s="466"/>
      <c r="D1" s="466"/>
      <c r="E1" s="713" t="s">
        <v>249</v>
      </c>
      <c r="F1" s="713"/>
    </row>
    <row r="2" spans="1:6" ht="96.6" customHeight="1" x14ac:dyDescent="0.25">
      <c r="A2" s="714" t="s">
        <v>345</v>
      </c>
      <c r="B2" s="714"/>
      <c r="C2" s="714"/>
      <c r="D2" s="714"/>
      <c r="E2" s="714"/>
    </row>
    <row r="3" spans="1:6" ht="18" x14ac:dyDescent="0.25">
      <c r="A3" s="571" t="s">
        <v>59</v>
      </c>
      <c r="B3" s="571" t="s">
        <v>179</v>
      </c>
      <c r="C3" s="571" t="s">
        <v>190</v>
      </c>
      <c r="D3" s="571"/>
      <c r="E3" s="571"/>
    </row>
    <row r="4" spans="1:6" ht="18" x14ac:dyDescent="0.25">
      <c r="A4" s="571"/>
      <c r="B4" s="571"/>
      <c r="C4" s="715" t="s">
        <v>51</v>
      </c>
      <c r="D4" s="575" t="s">
        <v>52</v>
      </c>
      <c r="E4" s="576"/>
    </row>
    <row r="5" spans="1:6" ht="18" x14ac:dyDescent="0.25">
      <c r="A5" s="571" t="s">
        <v>59</v>
      </c>
      <c r="B5" s="572" t="s">
        <v>179</v>
      </c>
      <c r="C5" s="716"/>
      <c r="D5" s="467" t="s">
        <v>53</v>
      </c>
      <c r="E5" s="467" t="s">
        <v>55</v>
      </c>
    </row>
    <row r="6" spans="1:6" s="400" customFormat="1" ht="15.6" x14ac:dyDescent="0.25">
      <c r="A6" s="53" t="s">
        <v>68</v>
      </c>
      <c r="B6" s="54" t="s">
        <v>69</v>
      </c>
      <c r="C6" s="54" t="s">
        <v>182</v>
      </c>
      <c r="D6" s="54">
        <v>4</v>
      </c>
      <c r="E6" s="54">
        <v>5</v>
      </c>
    </row>
    <row r="7" spans="1:6" ht="18" x14ac:dyDescent="0.25">
      <c r="A7" s="467">
        <v>1</v>
      </c>
      <c r="B7" s="468" t="s">
        <v>29</v>
      </c>
      <c r="C7" s="469">
        <v>3222.2</v>
      </c>
      <c r="D7" s="469">
        <v>3250.1</v>
      </c>
      <c r="E7" s="469">
        <v>3279.1</v>
      </c>
    </row>
    <row r="8" spans="1:6" ht="18" x14ac:dyDescent="0.25">
      <c r="A8" s="467">
        <v>2</v>
      </c>
      <c r="B8" s="468" t="s">
        <v>30</v>
      </c>
      <c r="C8" s="469">
        <v>733.2</v>
      </c>
      <c r="D8" s="469">
        <v>740.2</v>
      </c>
      <c r="E8" s="469">
        <v>747.4</v>
      </c>
    </row>
    <row r="9" spans="1:6" ht="18" x14ac:dyDescent="0.25">
      <c r="A9" s="467">
        <v>3</v>
      </c>
      <c r="B9" s="468" t="s">
        <v>19</v>
      </c>
      <c r="C9" s="469">
        <v>745.6</v>
      </c>
      <c r="D9" s="469">
        <v>752.6</v>
      </c>
      <c r="E9" s="469">
        <v>759.8</v>
      </c>
    </row>
    <row r="10" spans="1:6" ht="18" x14ac:dyDescent="0.25">
      <c r="A10" s="467">
        <v>4</v>
      </c>
      <c r="B10" s="470" t="s">
        <v>15</v>
      </c>
      <c r="C10" s="469">
        <v>371.2</v>
      </c>
      <c r="D10" s="469">
        <v>374.6</v>
      </c>
      <c r="E10" s="469">
        <v>378.3</v>
      </c>
    </row>
    <row r="11" spans="1:6" ht="18" x14ac:dyDescent="0.25">
      <c r="A11" s="467">
        <v>5</v>
      </c>
      <c r="B11" s="470" t="s">
        <v>16</v>
      </c>
      <c r="C11" s="469">
        <v>371.2</v>
      </c>
      <c r="D11" s="469">
        <v>374.6</v>
      </c>
      <c r="E11" s="469">
        <v>378.3</v>
      </c>
    </row>
    <row r="12" spans="1:6" ht="18" x14ac:dyDescent="0.25">
      <c r="A12" s="467">
        <v>6</v>
      </c>
      <c r="B12" s="471" t="s">
        <v>14</v>
      </c>
      <c r="C12" s="469">
        <v>371.2</v>
      </c>
      <c r="D12" s="469">
        <v>374.6</v>
      </c>
      <c r="E12" s="469">
        <v>378.3</v>
      </c>
    </row>
    <row r="13" spans="1:6" ht="18" x14ac:dyDescent="0.25">
      <c r="A13" s="467">
        <v>7</v>
      </c>
      <c r="B13" s="468" t="s">
        <v>13</v>
      </c>
      <c r="C13" s="469">
        <v>422.6</v>
      </c>
      <c r="D13" s="469">
        <v>426.1</v>
      </c>
      <c r="E13" s="469">
        <v>429.7</v>
      </c>
    </row>
    <row r="14" spans="1:6" ht="18" x14ac:dyDescent="0.25">
      <c r="A14" s="467">
        <v>8</v>
      </c>
      <c r="B14" s="468" t="s">
        <v>17</v>
      </c>
      <c r="C14" s="469">
        <v>371.2</v>
      </c>
      <c r="D14" s="469">
        <v>374.6</v>
      </c>
      <c r="E14" s="469">
        <v>378.3</v>
      </c>
    </row>
    <row r="15" spans="1:6" ht="18" x14ac:dyDescent="0.25">
      <c r="A15" s="467">
        <v>9</v>
      </c>
      <c r="B15" s="468" t="s">
        <v>35</v>
      </c>
      <c r="C15" s="469">
        <v>336.3</v>
      </c>
      <c r="D15" s="469">
        <v>339.8</v>
      </c>
      <c r="E15" s="469">
        <v>343.4</v>
      </c>
    </row>
    <row r="16" spans="1:6" ht="18" x14ac:dyDescent="0.25">
      <c r="A16" s="467">
        <v>10</v>
      </c>
      <c r="B16" s="468" t="s">
        <v>18</v>
      </c>
      <c r="C16" s="469">
        <v>371.2</v>
      </c>
      <c r="D16" s="469">
        <v>374.6</v>
      </c>
      <c r="E16" s="469">
        <v>378.3</v>
      </c>
    </row>
    <row r="17" spans="1:5" ht="18" x14ac:dyDescent="0.25">
      <c r="A17" s="467">
        <v>11</v>
      </c>
      <c r="B17" s="468" t="s">
        <v>36</v>
      </c>
      <c r="C17" s="469">
        <v>336.3</v>
      </c>
      <c r="D17" s="469">
        <v>339.8</v>
      </c>
      <c r="E17" s="469">
        <v>343.4</v>
      </c>
    </row>
    <row r="18" spans="1:5" ht="18" x14ac:dyDescent="0.25">
      <c r="A18" s="467">
        <v>12</v>
      </c>
      <c r="B18" s="472" t="s">
        <v>28</v>
      </c>
      <c r="C18" s="469">
        <v>371.2</v>
      </c>
      <c r="D18" s="469">
        <v>374.6</v>
      </c>
      <c r="E18" s="469">
        <v>378.3</v>
      </c>
    </row>
    <row r="19" spans="1:5" ht="18" x14ac:dyDescent="0.25">
      <c r="A19" s="467">
        <v>13</v>
      </c>
      <c r="B19" s="472" t="s">
        <v>37</v>
      </c>
      <c r="C19" s="469">
        <v>371.2</v>
      </c>
      <c r="D19" s="469">
        <v>374.6</v>
      </c>
      <c r="E19" s="469">
        <v>378.3</v>
      </c>
    </row>
    <row r="20" spans="1:5" ht="18" x14ac:dyDescent="0.25">
      <c r="A20" s="467">
        <v>14</v>
      </c>
      <c r="B20" s="472" t="s">
        <v>39</v>
      </c>
      <c r="C20" s="469">
        <v>745.6</v>
      </c>
      <c r="D20" s="469">
        <v>752.6</v>
      </c>
      <c r="E20" s="469">
        <v>759.8</v>
      </c>
    </row>
    <row r="21" spans="1:5" ht="18" x14ac:dyDescent="0.25">
      <c r="A21" s="467">
        <v>15</v>
      </c>
      <c r="B21" s="468" t="s">
        <v>38</v>
      </c>
      <c r="C21" s="469">
        <v>371.2</v>
      </c>
      <c r="D21" s="469">
        <v>374.6</v>
      </c>
      <c r="E21" s="469">
        <v>378.3</v>
      </c>
    </row>
    <row r="22" spans="1:5" ht="18" x14ac:dyDescent="0.25">
      <c r="A22" s="467">
        <v>16</v>
      </c>
      <c r="B22" s="472" t="s">
        <v>23</v>
      </c>
      <c r="C22" s="469">
        <v>371.2</v>
      </c>
      <c r="D22" s="469">
        <v>374.6</v>
      </c>
      <c r="E22" s="469">
        <v>378.3</v>
      </c>
    </row>
    <row r="23" spans="1:5" ht="18" x14ac:dyDescent="0.25">
      <c r="A23" s="467">
        <v>17</v>
      </c>
      <c r="B23" s="472" t="s">
        <v>27</v>
      </c>
      <c r="C23" s="469">
        <v>336.3</v>
      </c>
      <c r="D23" s="469">
        <v>339.8</v>
      </c>
      <c r="E23" s="469">
        <v>343.4</v>
      </c>
    </row>
    <row r="24" spans="1:5" ht="18" x14ac:dyDescent="0.25">
      <c r="A24" s="467">
        <v>18</v>
      </c>
      <c r="B24" s="472" t="s">
        <v>31</v>
      </c>
      <c r="C24" s="469">
        <v>422.6</v>
      </c>
      <c r="D24" s="469">
        <v>426.1</v>
      </c>
      <c r="E24" s="469">
        <v>429.7</v>
      </c>
    </row>
    <row r="25" spans="1:5" ht="18" x14ac:dyDescent="0.25">
      <c r="A25" s="467">
        <v>19</v>
      </c>
      <c r="B25" s="468" t="s">
        <v>40</v>
      </c>
      <c r="C25" s="469">
        <v>371.2</v>
      </c>
      <c r="D25" s="469">
        <v>374.6</v>
      </c>
      <c r="E25" s="469">
        <v>378.3</v>
      </c>
    </row>
    <row r="26" spans="1:5" ht="18" x14ac:dyDescent="0.25">
      <c r="A26" s="467">
        <v>20</v>
      </c>
      <c r="B26" s="472" t="s">
        <v>32</v>
      </c>
      <c r="C26" s="469">
        <v>336.3</v>
      </c>
      <c r="D26" s="469">
        <v>339.8</v>
      </c>
      <c r="E26" s="469">
        <v>343.4</v>
      </c>
    </row>
    <row r="27" spans="1:5" ht="18" x14ac:dyDescent="0.25">
      <c r="A27" s="467">
        <v>21</v>
      </c>
      <c r="B27" s="472" t="s">
        <v>26</v>
      </c>
      <c r="C27" s="469">
        <v>371.2</v>
      </c>
      <c r="D27" s="469">
        <v>374.6</v>
      </c>
      <c r="E27" s="469">
        <v>378.3</v>
      </c>
    </row>
    <row r="28" spans="1:5" ht="18" x14ac:dyDescent="0.25">
      <c r="A28" s="467">
        <v>22</v>
      </c>
      <c r="B28" s="472" t="s">
        <v>25</v>
      </c>
      <c r="C28" s="469">
        <v>371.2</v>
      </c>
      <c r="D28" s="469">
        <v>374.6</v>
      </c>
      <c r="E28" s="469">
        <v>378.3</v>
      </c>
    </row>
    <row r="29" spans="1:5" ht="18" x14ac:dyDescent="0.25">
      <c r="A29" s="467">
        <v>23</v>
      </c>
      <c r="B29" s="472" t="s">
        <v>33</v>
      </c>
      <c r="C29" s="469">
        <v>371.2</v>
      </c>
      <c r="D29" s="469">
        <v>374.6</v>
      </c>
      <c r="E29" s="469">
        <v>378.3</v>
      </c>
    </row>
    <row r="30" spans="1:5" ht="18" x14ac:dyDescent="0.25">
      <c r="A30" s="467">
        <v>24</v>
      </c>
      <c r="B30" s="472" t="s">
        <v>41</v>
      </c>
      <c r="C30" s="469">
        <v>745.6</v>
      </c>
      <c r="D30" s="469">
        <v>752.6</v>
      </c>
      <c r="E30" s="469">
        <v>759.8</v>
      </c>
    </row>
    <row r="31" spans="1:5" ht="18" x14ac:dyDescent="0.25">
      <c r="A31" s="467">
        <v>25</v>
      </c>
      <c r="B31" s="472" t="s">
        <v>24</v>
      </c>
      <c r="C31" s="469">
        <v>336.3</v>
      </c>
      <c r="D31" s="469">
        <v>339.8</v>
      </c>
      <c r="E31" s="469">
        <v>343.4</v>
      </c>
    </row>
    <row r="32" spans="1:5" ht="18" x14ac:dyDescent="0.25">
      <c r="A32" s="467">
        <v>26</v>
      </c>
      <c r="B32" s="472" t="s">
        <v>22</v>
      </c>
      <c r="C32" s="469">
        <v>371.2</v>
      </c>
      <c r="D32" s="469">
        <v>374.6</v>
      </c>
      <c r="E32" s="469">
        <v>378.3</v>
      </c>
    </row>
    <row r="33" spans="1:5" ht="18" x14ac:dyDescent="0.25">
      <c r="A33" s="467">
        <v>27</v>
      </c>
      <c r="B33" s="468" t="s">
        <v>42</v>
      </c>
      <c r="C33" s="469">
        <v>371.2</v>
      </c>
      <c r="D33" s="469">
        <v>374.6</v>
      </c>
      <c r="E33" s="469">
        <v>378.3</v>
      </c>
    </row>
    <row r="34" spans="1:5" ht="18" x14ac:dyDescent="0.25">
      <c r="A34" s="467">
        <v>28</v>
      </c>
      <c r="B34" s="472" t="s">
        <v>34</v>
      </c>
      <c r="C34" s="469">
        <v>371.2</v>
      </c>
      <c r="D34" s="469">
        <v>374.6</v>
      </c>
      <c r="E34" s="469">
        <v>378.3</v>
      </c>
    </row>
    <row r="35" spans="1:5" ht="18" x14ac:dyDescent="0.25">
      <c r="A35" s="467">
        <v>29</v>
      </c>
      <c r="B35" s="468" t="s">
        <v>43</v>
      </c>
      <c r="C35" s="469">
        <v>422.6</v>
      </c>
      <c r="D35" s="469">
        <v>426.1</v>
      </c>
      <c r="E35" s="469">
        <v>429.7</v>
      </c>
    </row>
    <row r="36" spans="1:5" ht="18" x14ac:dyDescent="0.25">
      <c r="A36" s="467">
        <v>30</v>
      </c>
      <c r="B36" s="468" t="s">
        <v>2</v>
      </c>
      <c r="C36" s="469">
        <v>422.6</v>
      </c>
      <c r="D36" s="469">
        <v>426.1</v>
      </c>
      <c r="E36" s="469">
        <v>429.7</v>
      </c>
    </row>
    <row r="37" spans="1:5" ht="18" x14ac:dyDescent="0.25">
      <c r="A37" s="467">
        <v>31</v>
      </c>
      <c r="B37" s="468" t="s">
        <v>3</v>
      </c>
      <c r="C37" s="469">
        <v>422.6</v>
      </c>
      <c r="D37" s="469">
        <v>426.1</v>
      </c>
      <c r="E37" s="469">
        <v>429.7</v>
      </c>
    </row>
    <row r="38" spans="1:5" ht="18" x14ac:dyDescent="0.25">
      <c r="A38" s="467">
        <v>32</v>
      </c>
      <c r="B38" s="468" t="s">
        <v>4</v>
      </c>
      <c r="C38" s="469">
        <v>733.2</v>
      </c>
      <c r="D38" s="469">
        <v>740.2</v>
      </c>
      <c r="E38" s="469">
        <v>747.4</v>
      </c>
    </row>
    <row r="39" spans="1:5" ht="18" x14ac:dyDescent="0.25">
      <c r="A39" s="467">
        <v>33</v>
      </c>
      <c r="B39" s="468" t="s">
        <v>5</v>
      </c>
      <c r="C39" s="469">
        <v>371.2</v>
      </c>
      <c r="D39" s="469">
        <v>374.6</v>
      </c>
      <c r="E39" s="469">
        <v>378.3</v>
      </c>
    </row>
    <row r="40" spans="1:5" ht="18" x14ac:dyDescent="0.25">
      <c r="A40" s="467">
        <v>34</v>
      </c>
      <c r="B40" s="468" t="s">
        <v>6</v>
      </c>
      <c r="C40" s="469">
        <v>745.6</v>
      </c>
      <c r="D40" s="469">
        <v>752.6</v>
      </c>
      <c r="E40" s="469">
        <v>759.8</v>
      </c>
    </row>
    <row r="41" spans="1:5" ht="18" x14ac:dyDescent="0.25">
      <c r="A41" s="467">
        <v>35</v>
      </c>
      <c r="B41" s="468" t="s">
        <v>7</v>
      </c>
      <c r="C41" s="469">
        <v>371.2</v>
      </c>
      <c r="D41" s="469">
        <v>374.6</v>
      </c>
      <c r="E41" s="469">
        <v>378.3</v>
      </c>
    </row>
    <row r="42" spans="1:5" ht="18" x14ac:dyDescent="0.25">
      <c r="A42" s="467">
        <v>36</v>
      </c>
      <c r="B42" s="468" t="s">
        <v>8</v>
      </c>
      <c r="C42" s="469">
        <v>371.2</v>
      </c>
      <c r="D42" s="469">
        <v>374.6</v>
      </c>
      <c r="E42" s="469">
        <v>378.3</v>
      </c>
    </row>
    <row r="43" spans="1:5" ht="18" x14ac:dyDescent="0.25">
      <c r="A43" s="467">
        <v>37</v>
      </c>
      <c r="B43" s="468" t="s">
        <v>9</v>
      </c>
      <c r="C43" s="469">
        <v>371.2</v>
      </c>
      <c r="D43" s="469">
        <v>374.6</v>
      </c>
      <c r="E43" s="469">
        <v>378.3</v>
      </c>
    </row>
    <row r="44" spans="1:5" ht="18" x14ac:dyDescent="0.25">
      <c r="A44" s="467">
        <v>38</v>
      </c>
      <c r="B44" s="468" t="s">
        <v>10</v>
      </c>
      <c r="C44" s="469">
        <v>371.2</v>
      </c>
      <c r="D44" s="469">
        <v>374.6</v>
      </c>
      <c r="E44" s="469">
        <v>378.3</v>
      </c>
    </row>
    <row r="45" spans="1:5" ht="18" x14ac:dyDescent="0.25">
      <c r="A45" s="467">
        <v>39</v>
      </c>
      <c r="B45" s="468" t="s">
        <v>20</v>
      </c>
      <c r="C45" s="469">
        <v>371.2</v>
      </c>
      <c r="D45" s="469">
        <v>374.6</v>
      </c>
      <c r="E45" s="469">
        <v>378.3</v>
      </c>
    </row>
    <row r="46" spans="1:5" ht="18" x14ac:dyDescent="0.25">
      <c r="A46" s="467">
        <v>40</v>
      </c>
      <c r="B46" s="468" t="s">
        <v>21</v>
      </c>
      <c r="C46" s="469">
        <v>336.3</v>
      </c>
      <c r="D46" s="469">
        <v>339.8</v>
      </c>
      <c r="E46" s="469">
        <v>343.4</v>
      </c>
    </row>
    <row r="47" spans="1:5" x14ac:dyDescent="0.25">
      <c r="A47" s="473"/>
      <c r="B47" s="81" t="s">
        <v>1</v>
      </c>
      <c r="C47" s="474">
        <v>19968.200000000008</v>
      </c>
      <c r="D47" s="474">
        <v>20151.399999999994</v>
      </c>
      <c r="E47" s="474">
        <v>20344.599999999991</v>
      </c>
    </row>
    <row r="48" spans="1:5" x14ac:dyDescent="0.25">
      <c r="A48" s="352"/>
      <c r="B48" s="352"/>
      <c r="C48" s="352"/>
      <c r="D48" s="352"/>
      <c r="E48" s="352"/>
    </row>
    <row r="49" spans="1:5" x14ac:dyDescent="0.25">
      <c r="A49" s="352"/>
      <c r="B49" s="352"/>
      <c r="C49" s="352"/>
      <c r="D49" s="352"/>
      <c r="E49" s="352"/>
    </row>
    <row r="50" spans="1:5" x14ac:dyDescent="0.25">
      <c r="A50" s="352"/>
      <c r="B50" s="352"/>
      <c r="C50" s="352"/>
      <c r="D50" s="352"/>
      <c r="E50" s="352"/>
    </row>
    <row r="51" spans="1:5" x14ac:dyDescent="0.25">
      <c r="A51" s="352"/>
      <c r="B51" s="352"/>
      <c r="C51" s="352"/>
      <c r="D51" s="352"/>
      <c r="E51" s="352"/>
    </row>
    <row r="52" spans="1:5" x14ac:dyDescent="0.25">
      <c r="A52" s="352"/>
      <c r="B52" s="352"/>
      <c r="C52" s="352"/>
      <c r="D52" s="352"/>
      <c r="E52" s="352"/>
    </row>
    <row r="53" spans="1:5" x14ac:dyDescent="0.25">
      <c r="A53" s="352"/>
      <c r="B53" s="352"/>
      <c r="C53" s="352"/>
      <c r="D53" s="352"/>
      <c r="E53" s="352"/>
    </row>
    <row r="54" spans="1:5" x14ac:dyDescent="0.25">
      <c r="A54" s="352"/>
      <c r="B54" s="352"/>
      <c r="C54" s="352"/>
      <c r="D54" s="352"/>
      <c r="E54" s="352"/>
    </row>
    <row r="55" spans="1:5" x14ac:dyDescent="0.25">
      <c r="A55" s="352"/>
      <c r="B55" s="352"/>
      <c r="C55" s="352"/>
      <c r="D55" s="352"/>
      <c r="E55" s="352"/>
    </row>
    <row r="56" spans="1:5" x14ac:dyDescent="0.25">
      <c r="A56" s="352"/>
      <c r="B56" s="352"/>
      <c r="C56" s="352"/>
      <c r="D56" s="352"/>
      <c r="E56" s="352"/>
    </row>
    <row r="57" spans="1:5" x14ac:dyDescent="0.25">
      <c r="A57" s="352"/>
      <c r="B57" s="352"/>
      <c r="C57" s="352"/>
      <c r="D57" s="352"/>
      <c r="E57" s="352"/>
    </row>
    <row r="58" spans="1:5" x14ac:dyDescent="0.25">
      <c r="A58" s="352"/>
      <c r="B58" s="352"/>
      <c r="C58" s="352"/>
      <c r="D58" s="352"/>
      <c r="E58" s="352"/>
    </row>
    <row r="59" spans="1:5" x14ac:dyDescent="0.25">
      <c r="A59" s="352"/>
      <c r="B59" s="352"/>
      <c r="C59" s="352"/>
      <c r="D59" s="352"/>
      <c r="E59" s="352"/>
    </row>
    <row r="60" spans="1:5" x14ac:dyDescent="0.25">
      <c r="A60" s="352"/>
      <c r="B60" s="352"/>
      <c r="C60" s="352"/>
      <c r="D60" s="352"/>
      <c r="E60" s="352"/>
    </row>
    <row r="61" spans="1:5" x14ac:dyDescent="0.25">
      <c r="A61" s="352"/>
      <c r="B61" s="352"/>
      <c r="C61" s="352"/>
      <c r="D61" s="352"/>
      <c r="E61" s="352"/>
    </row>
    <row r="62" spans="1:5" x14ac:dyDescent="0.25">
      <c r="A62" s="352"/>
      <c r="B62" s="352"/>
      <c r="C62" s="352"/>
      <c r="D62" s="352"/>
      <c r="E62" s="352"/>
    </row>
    <row r="63" spans="1:5" x14ac:dyDescent="0.25">
      <c r="A63" s="352"/>
      <c r="B63" s="352"/>
      <c r="C63" s="352"/>
      <c r="D63" s="352"/>
      <c r="E63" s="352"/>
    </row>
    <row r="64" spans="1:5" x14ac:dyDescent="0.25">
      <c r="A64" s="352"/>
      <c r="B64" s="352"/>
      <c r="C64" s="352"/>
      <c r="D64" s="352"/>
      <c r="E64" s="352"/>
    </row>
    <row r="65" spans="1:5" x14ac:dyDescent="0.25">
      <c r="A65" s="352"/>
      <c r="B65" s="352"/>
      <c r="C65" s="352"/>
      <c r="D65" s="352"/>
      <c r="E65" s="352"/>
    </row>
    <row r="66" spans="1:5" x14ac:dyDescent="0.25">
      <c r="A66" s="352"/>
      <c r="B66" s="352"/>
      <c r="C66" s="352"/>
      <c r="D66" s="352"/>
      <c r="E66" s="352"/>
    </row>
    <row r="67" spans="1:5" x14ac:dyDescent="0.25">
      <c r="A67" s="352"/>
      <c r="B67" s="352"/>
      <c r="C67" s="352"/>
      <c r="D67" s="352"/>
      <c r="E67" s="352"/>
    </row>
  </sheetData>
  <mergeCells count="7">
    <mergeCell ref="E1:F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7" fitToHeight="0" orientation="portrait" r:id="rId1"/>
  <headerFooter alignWithMargins="0">
    <oddFooter>&amp;L&amp;"Times New Roman,обычный"&amp;8&amp;Z&amp;F</oddFooter>
    <firstFooter>&amp;L&amp;Z&amp;F</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pageSetUpPr fitToPage="1"/>
  </sheetPr>
  <dimension ref="A1:E48"/>
  <sheetViews>
    <sheetView tabSelected="1" view="pageBreakPreview" topLeftCell="A13" zoomScale="95" zoomScaleNormal="80" zoomScaleSheetLayoutView="95" workbookViewId="0">
      <selection activeCell="D11" sqref="D11"/>
    </sheetView>
  </sheetViews>
  <sheetFormatPr defaultRowHeight="13.2" x14ac:dyDescent="0.25"/>
  <cols>
    <col min="1" max="1" width="5.109375" customWidth="1"/>
    <col min="2" max="2" width="51.77734375" customWidth="1"/>
    <col min="3" max="5" width="16.77734375" customWidth="1"/>
  </cols>
  <sheetData>
    <row r="1" spans="1:5" ht="25.8" customHeight="1" x14ac:dyDescent="0.35">
      <c r="A1" s="55"/>
      <c r="B1" s="56"/>
      <c r="C1" s="56"/>
      <c r="D1" s="55"/>
      <c r="E1" s="56" t="s">
        <v>319</v>
      </c>
    </row>
    <row r="2" spans="1:5" ht="124.5" customHeight="1" x14ac:dyDescent="0.25">
      <c r="A2" s="529" t="s">
        <v>192</v>
      </c>
      <c r="B2" s="529"/>
      <c r="C2" s="529"/>
      <c r="D2" s="529"/>
      <c r="E2" s="529"/>
    </row>
    <row r="3" spans="1:5" ht="18" x14ac:dyDescent="0.35">
      <c r="A3" s="55"/>
      <c r="B3" s="55"/>
      <c r="C3" s="57"/>
      <c r="D3" s="55"/>
      <c r="E3" s="55"/>
    </row>
    <row r="4" spans="1:5" ht="18" x14ac:dyDescent="0.25">
      <c r="A4" s="626" t="s">
        <v>0</v>
      </c>
      <c r="B4" s="626" t="s">
        <v>179</v>
      </c>
      <c r="C4" s="623" t="s">
        <v>190</v>
      </c>
      <c r="D4" s="623"/>
      <c r="E4" s="623"/>
    </row>
    <row r="5" spans="1:5" ht="18" x14ac:dyDescent="0.25">
      <c r="A5" s="626"/>
      <c r="B5" s="626"/>
      <c r="C5" s="624" t="s">
        <v>51</v>
      </c>
      <c r="D5" s="623" t="s">
        <v>52</v>
      </c>
      <c r="E5" s="623"/>
    </row>
    <row r="6" spans="1:5" ht="18" x14ac:dyDescent="0.25">
      <c r="A6" s="626"/>
      <c r="B6" s="626"/>
      <c r="C6" s="624"/>
      <c r="D6" s="58" t="s">
        <v>53</v>
      </c>
      <c r="E6" s="58" t="s">
        <v>55</v>
      </c>
    </row>
    <row r="7" spans="1:5" s="1" customFormat="1" ht="15.6" x14ac:dyDescent="0.25">
      <c r="A7" s="336">
        <v>1</v>
      </c>
      <c r="B7" s="336">
        <v>2</v>
      </c>
      <c r="C7" s="437">
        <v>3</v>
      </c>
      <c r="D7" s="437">
        <v>4</v>
      </c>
      <c r="E7" s="437">
        <v>5</v>
      </c>
    </row>
    <row r="8" spans="1:5" ht="18" x14ac:dyDescent="0.35">
      <c r="A8" s="59" t="s">
        <v>68</v>
      </c>
      <c r="B8" s="60" t="s">
        <v>29</v>
      </c>
      <c r="C8" s="61">
        <v>136554.70000000001</v>
      </c>
      <c r="D8" s="61">
        <v>136554.70000000001</v>
      </c>
      <c r="E8" s="61">
        <v>136554.70000000001</v>
      </c>
    </row>
    <row r="9" spans="1:5" ht="18" x14ac:dyDescent="0.35">
      <c r="A9" s="59" t="s">
        <v>69</v>
      </c>
      <c r="B9" s="60" t="s">
        <v>30</v>
      </c>
      <c r="C9" s="61">
        <v>9592.7000000000007</v>
      </c>
      <c r="D9" s="61">
        <v>9592.7000000000007</v>
      </c>
      <c r="E9" s="61">
        <v>9592.7000000000007</v>
      </c>
    </row>
    <row r="10" spans="1:5" ht="18" x14ac:dyDescent="0.35">
      <c r="A10" s="59" t="s">
        <v>182</v>
      </c>
      <c r="B10" s="60" t="s">
        <v>19</v>
      </c>
      <c r="C10" s="61">
        <v>17543.2</v>
      </c>
      <c r="D10" s="61">
        <v>17543.2</v>
      </c>
      <c r="E10" s="61">
        <v>17543.2</v>
      </c>
    </row>
    <row r="11" spans="1:5" ht="18" x14ac:dyDescent="0.35">
      <c r="A11" s="59" t="s">
        <v>193</v>
      </c>
      <c r="B11" s="60" t="s">
        <v>15</v>
      </c>
      <c r="C11" s="61">
        <v>4693.8999999999996</v>
      </c>
      <c r="D11" s="61">
        <v>4693.8999999999996</v>
      </c>
      <c r="E11" s="61">
        <v>4693.8999999999996</v>
      </c>
    </row>
    <row r="12" spans="1:5" ht="18" x14ac:dyDescent="0.35">
      <c r="A12" s="59" t="s">
        <v>194</v>
      </c>
      <c r="B12" s="60" t="s">
        <v>16</v>
      </c>
      <c r="C12" s="61">
        <v>6061.2</v>
      </c>
      <c r="D12" s="61">
        <v>6061.2</v>
      </c>
      <c r="E12" s="61">
        <v>6061.2</v>
      </c>
    </row>
    <row r="13" spans="1:5" ht="18" x14ac:dyDescent="0.35">
      <c r="A13" s="59" t="s">
        <v>195</v>
      </c>
      <c r="B13" s="60" t="s">
        <v>14</v>
      </c>
      <c r="C13" s="61">
        <v>3219.3</v>
      </c>
      <c r="D13" s="61">
        <v>3219.3</v>
      </c>
      <c r="E13" s="61">
        <v>3219.3</v>
      </c>
    </row>
    <row r="14" spans="1:5" ht="18" x14ac:dyDescent="0.35">
      <c r="A14" s="59" t="s">
        <v>196</v>
      </c>
      <c r="B14" s="60" t="s">
        <v>13</v>
      </c>
      <c r="C14" s="61">
        <v>13068.1</v>
      </c>
      <c r="D14" s="61">
        <v>13068.1</v>
      </c>
      <c r="E14" s="61">
        <v>13068.1</v>
      </c>
    </row>
    <row r="15" spans="1:5" ht="20.25" customHeight="1" x14ac:dyDescent="0.35">
      <c r="A15" s="59" t="s">
        <v>197</v>
      </c>
      <c r="B15" s="60" t="s">
        <v>17</v>
      </c>
      <c r="C15" s="61">
        <v>2003</v>
      </c>
      <c r="D15" s="61">
        <v>2003</v>
      </c>
      <c r="E15" s="61">
        <v>2003</v>
      </c>
    </row>
    <row r="16" spans="1:5" ht="18" x14ac:dyDescent="0.35">
      <c r="A16" s="59" t="s">
        <v>198</v>
      </c>
      <c r="B16" s="60" t="s">
        <v>35</v>
      </c>
      <c r="C16" s="61">
        <v>442.7</v>
      </c>
      <c r="D16" s="61">
        <v>442.7</v>
      </c>
      <c r="E16" s="61">
        <v>442.7</v>
      </c>
    </row>
    <row r="17" spans="1:5" ht="18" x14ac:dyDescent="0.35">
      <c r="A17" s="59" t="s">
        <v>199</v>
      </c>
      <c r="B17" s="62" t="s">
        <v>18</v>
      </c>
      <c r="C17" s="61">
        <v>1387</v>
      </c>
      <c r="D17" s="61">
        <v>1387</v>
      </c>
      <c r="E17" s="61">
        <v>1387</v>
      </c>
    </row>
    <row r="18" spans="1:5" ht="18" x14ac:dyDescent="0.35">
      <c r="A18" s="59" t="s">
        <v>200</v>
      </c>
      <c r="B18" s="62" t="s">
        <v>36</v>
      </c>
      <c r="C18" s="61">
        <v>639</v>
      </c>
      <c r="D18" s="61">
        <v>639</v>
      </c>
      <c r="E18" s="61">
        <v>639</v>
      </c>
    </row>
    <row r="19" spans="1:5" ht="21" customHeight="1" x14ac:dyDescent="0.35">
      <c r="A19" s="59" t="s">
        <v>201</v>
      </c>
      <c r="B19" s="60" t="s">
        <v>28</v>
      </c>
      <c r="C19" s="61">
        <v>2183.8000000000002</v>
      </c>
      <c r="D19" s="61">
        <v>2183.8000000000002</v>
      </c>
      <c r="E19" s="61">
        <v>2183.8000000000002</v>
      </c>
    </row>
    <row r="20" spans="1:5" ht="18" x14ac:dyDescent="0.35">
      <c r="A20" s="59" t="s">
        <v>202</v>
      </c>
      <c r="B20" s="60" t="s">
        <v>37</v>
      </c>
      <c r="C20" s="61">
        <v>1994.7</v>
      </c>
      <c r="D20" s="61">
        <v>1994.7</v>
      </c>
      <c r="E20" s="61">
        <v>1994.7</v>
      </c>
    </row>
    <row r="21" spans="1:5" ht="18" x14ac:dyDescent="0.35">
      <c r="A21" s="59" t="s">
        <v>203</v>
      </c>
      <c r="B21" s="60" t="s">
        <v>38</v>
      </c>
      <c r="C21" s="61">
        <v>2641.2</v>
      </c>
      <c r="D21" s="61">
        <v>2641.2</v>
      </c>
      <c r="E21" s="61">
        <v>2641.2</v>
      </c>
    </row>
    <row r="22" spans="1:5" ht="18" x14ac:dyDescent="0.35">
      <c r="A22" s="59" t="s">
        <v>204</v>
      </c>
      <c r="B22" s="60" t="s">
        <v>39</v>
      </c>
      <c r="C22" s="61">
        <v>15239.2</v>
      </c>
      <c r="D22" s="61">
        <v>15239.2</v>
      </c>
      <c r="E22" s="61">
        <v>15239.2</v>
      </c>
    </row>
    <row r="23" spans="1:5" ht="19.5" customHeight="1" x14ac:dyDescent="0.35">
      <c r="A23" s="59" t="s">
        <v>205</v>
      </c>
      <c r="B23" s="60" t="s">
        <v>23</v>
      </c>
      <c r="C23" s="61">
        <v>1594.8</v>
      </c>
      <c r="D23" s="61">
        <v>1594.8</v>
      </c>
      <c r="E23" s="61">
        <v>1594.8</v>
      </c>
    </row>
    <row r="24" spans="1:5" ht="18" x14ac:dyDescent="0.35">
      <c r="A24" s="59" t="s">
        <v>206</v>
      </c>
      <c r="B24" s="60" t="s">
        <v>27</v>
      </c>
      <c r="C24" s="61">
        <v>952.5</v>
      </c>
      <c r="D24" s="61">
        <v>952.5</v>
      </c>
      <c r="E24" s="61">
        <v>952.5</v>
      </c>
    </row>
    <row r="25" spans="1:5" ht="21.75" customHeight="1" x14ac:dyDescent="0.35">
      <c r="A25" s="59" t="s">
        <v>207</v>
      </c>
      <c r="B25" s="60" t="s">
        <v>31</v>
      </c>
      <c r="C25" s="61">
        <v>5236.8</v>
      </c>
      <c r="D25" s="61">
        <v>5236.8</v>
      </c>
      <c r="E25" s="61">
        <v>5236.8</v>
      </c>
    </row>
    <row r="26" spans="1:5" ht="20.25" customHeight="1" x14ac:dyDescent="0.35">
      <c r="A26" s="59" t="s">
        <v>208</v>
      </c>
      <c r="B26" s="60" t="s">
        <v>40</v>
      </c>
      <c r="C26" s="61">
        <v>2794.8</v>
      </c>
      <c r="D26" s="61">
        <v>2794.8</v>
      </c>
      <c r="E26" s="61">
        <v>2794.8</v>
      </c>
    </row>
    <row r="27" spans="1:5" ht="18" x14ac:dyDescent="0.35">
      <c r="A27" s="59" t="s">
        <v>209</v>
      </c>
      <c r="B27" s="60" t="s">
        <v>32</v>
      </c>
      <c r="C27" s="61">
        <v>219.8</v>
      </c>
      <c r="D27" s="61">
        <v>219.8</v>
      </c>
      <c r="E27" s="61">
        <v>219.8</v>
      </c>
    </row>
    <row r="28" spans="1:5" ht="18" x14ac:dyDescent="0.35">
      <c r="A28" s="59" t="s">
        <v>210</v>
      </c>
      <c r="B28" s="60" t="s">
        <v>26</v>
      </c>
      <c r="C28" s="61">
        <v>1177</v>
      </c>
      <c r="D28" s="61">
        <v>1177</v>
      </c>
      <c r="E28" s="61">
        <v>1177</v>
      </c>
    </row>
    <row r="29" spans="1:5" ht="18" x14ac:dyDescent="0.35">
      <c r="A29" s="59" t="s">
        <v>211</v>
      </c>
      <c r="B29" s="60" t="s">
        <v>25</v>
      </c>
      <c r="C29" s="61">
        <v>1001.6</v>
      </c>
      <c r="D29" s="61">
        <v>1001.6</v>
      </c>
      <c r="E29" s="61">
        <v>1001.6</v>
      </c>
    </row>
    <row r="30" spans="1:5" ht="18" x14ac:dyDescent="0.35">
      <c r="A30" s="59" t="s">
        <v>212</v>
      </c>
      <c r="B30" s="60" t="s">
        <v>33</v>
      </c>
      <c r="C30" s="61">
        <v>2228.4</v>
      </c>
      <c r="D30" s="61">
        <v>2228.4</v>
      </c>
      <c r="E30" s="61">
        <v>2228.4</v>
      </c>
    </row>
    <row r="31" spans="1:5" ht="18" x14ac:dyDescent="0.35">
      <c r="A31" s="59" t="s">
        <v>213</v>
      </c>
      <c r="B31" s="60" t="s">
        <v>41</v>
      </c>
      <c r="C31" s="61">
        <v>18053</v>
      </c>
      <c r="D31" s="61">
        <v>18053</v>
      </c>
      <c r="E31" s="61">
        <v>18053</v>
      </c>
    </row>
    <row r="32" spans="1:5" ht="18" x14ac:dyDescent="0.35">
      <c r="A32" s="59" t="s">
        <v>214</v>
      </c>
      <c r="B32" s="60" t="s">
        <v>24</v>
      </c>
      <c r="C32" s="61">
        <v>602.4</v>
      </c>
      <c r="D32" s="61">
        <v>602.4</v>
      </c>
      <c r="E32" s="61">
        <v>602.4</v>
      </c>
    </row>
    <row r="33" spans="1:5" ht="18" customHeight="1" x14ac:dyDescent="0.35">
      <c r="A33" s="59" t="s">
        <v>215</v>
      </c>
      <c r="B33" s="60" t="s">
        <v>22</v>
      </c>
      <c r="C33" s="61">
        <v>1386.4</v>
      </c>
      <c r="D33" s="61">
        <v>1386.4</v>
      </c>
      <c r="E33" s="61">
        <v>1386.4</v>
      </c>
    </row>
    <row r="34" spans="1:5" ht="18" x14ac:dyDescent="0.35">
      <c r="A34" s="59" t="s">
        <v>216</v>
      </c>
      <c r="B34" s="60" t="s">
        <v>42</v>
      </c>
      <c r="C34" s="61">
        <v>1299</v>
      </c>
      <c r="D34" s="61">
        <v>1299</v>
      </c>
      <c r="E34" s="61">
        <v>1299</v>
      </c>
    </row>
    <row r="35" spans="1:5" ht="18" x14ac:dyDescent="0.35">
      <c r="A35" s="59" t="s">
        <v>217</v>
      </c>
      <c r="B35" s="60" t="s">
        <v>34</v>
      </c>
      <c r="C35" s="61">
        <v>1905.7</v>
      </c>
      <c r="D35" s="61">
        <v>1905.7</v>
      </c>
      <c r="E35" s="61">
        <v>1905.7</v>
      </c>
    </row>
    <row r="36" spans="1:5" ht="18" x14ac:dyDescent="0.35">
      <c r="A36" s="59" t="s">
        <v>218</v>
      </c>
      <c r="B36" s="60" t="s">
        <v>43</v>
      </c>
      <c r="C36" s="61">
        <v>4431.8</v>
      </c>
      <c r="D36" s="61">
        <v>4431.8</v>
      </c>
      <c r="E36" s="61">
        <v>4431.8</v>
      </c>
    </row>
    <row r="37" spans="1:5" ht="18" x14ac:dyDescent="0.35">
      <c r="A37" s="59" t="s">
        <v>219</v>
      </c>
      <c r="B37" s="60" t="s">
        <v>2</v>
      </c>
      <c r="C37" s="61">
        <v>7328.8</v>
      </c>
      <c r="D37" s="61">
        <v>7328.8</v>
      </c>
      <c r="E37" s="61">
        <v>7328.8</v>
      </c>
    </row>
    <row r="38" spans="1:5" ht="18" x14ac:dyDescent="0.35">
      <c r="A38" s="59" t="s">
        <v>220</v>
      </c>
      <c r="B38" s="60" t="s">
        <v>3</v>
      </c>
      <c r="C38" s="61">
        <v>5520.1</v>
      </c>
      <c r="D38" s="61">
        <v>5520.1</v>
      </c>
      <c r="E38" s="61">
        <v>5520.1</v>
      </c>
    </row>
    <row r="39" spans="1:5" ht="18" x14ac:dyDescent="0.35">
      <c r="A39" s="59" t="s">
        <v>221</v>
      </c>
      <c r="B39" s="60" t="s">
        <v>4</v>
      </c>
      <c r="C39" s="61">
        <v>18483.099999999999</v>
      </c>
      <c r="D39" s="61">
        <v>18483.099999999999</v>
      </c>
      <c r="E39" s="61">
        <v>18483.099999999999</v>
      </c>
    </row>
    <row r="40" spans="1:5" ht="18" x14ac:dyDescent="0.35">
      <c r="A40" s="59" t="s">
        <v>222</v>
      </c>
      <c r="B40" s="60" t="s">
        <v>5</v>
      </c>
      <c r="C40" s="61">
        <v>4630.5</v>
      </c>
      <c r="D40" s="61">
        <v>4630.5</v>
      </c>
      <c r="E40" s="61">
        <v>4630.5</v>
      </c>
    </row>
    <row r="41" spans="1:5" ht="18" x14ac:dyDescent="0.35">
      <c r="A41" s="59" t="s">
        <v>223</v>
      </c>
      <c r="B41" s="60" t="s">
        <v>6</v>
      </c>
      <c r="C41" s="61">
        <v>19612.5</v>
      </c>
      <c r="D41" s="61">
        <v>19612.5</v>
      </c>
      <c r="E41" s="61">
        <v>19612.5</v>
      </c>
    </row>
    <row r="42" spans="1:5" ht="18" x14ac:dyDescent="0.35">
      <c r="A42" s="59" t="s">
        <v>224</v>
      </c>
      <c r="B42" s="60" t="s">
        <v>7</v>
      </c>
      <c r="C42" s="61">
        <v>2100.8000000000002</v>
      </c>
      <c r="D42" s="61">
        <v>2100.8000000000002</v>
      </c>
      <c r="E42" s="61">
        <v>2100.8000000000002</v>
      </c>
    </row>
    <row r="43" spans="1:5" ht="18" x14ac:dyDescent="0.35">
      <c r="A43" s="59" t="s">
        <v>225</v>
      </c>
      <c r="B43" s="60" t="s">
        <v>8</v>
      </c>
      <c r="C43" s="61">
        <v>1346</v>
      </c>
      <c r="D43" s="61">
        <v>1346</v>
      </c>
      <c r="E43" s="61">
        <v>1346</v>
      </c>
    </row>
    <row r="44" spans="1:5" ht="18" x14ac:dyDescent="0.35">
      <c r="A44" s="59" t="s">
        <v>226</v>
      </c>
      <c r="B44" s="60" t="s">
        <v>9</v>
      </c>
      <c r="C44" s="61">
        <v>3299.9</v>
      </c>
      <c r="D44" s="61">
        <v>3299.9</v>
      </c>
      <c r="E44" s="61">
        <v>3299.9</v>
      </c>
    </row>
    <row r="45" spans="1:5" ht="18" x14ac:dyDescent="0.35">
      <c r="A45" s="59" t="s">
        <v>227</v>
      </c>
      <c r="B45" s="60" t="s">
        <v>10</v>
      </c>
      <c r="C45" s="61">
        <v>1182.5</v>
      </c>
      <c r="D45" s="61">
        <v>1182.5</v>
      </c>
      <c r="E45" s="61">
        <v>1182.5</v>
      </c>
    </row>
    <row r="46" spans="1:5" ht="18" x14ac:dyDescent="0.35">
      <c r="A46" s="59" t="s">
        <v>228</v>
      </c>
      <c r="B46" s="60" t="s">
        <v>20</v>
      </c>
      <c r="C46" s="61">
        <v>3821.8</v>
      </c>
      <c r="D46" s="61">
        <v>3821.8</v>
      </c>
      <c r="E46" s="61">
        <v>3821.8</v>
      </c>
    </row>
    <row r="47" spans="1:5" ht="18" x14ac:dyDescent="0.35">
      <c r="A47" s="59" t="s">
        <v>229</v>
      </c>
      <c r="B47" s="60" t="s">
        <v>21</v>
      </c>
      <c r="C47" s="61">
        <v>272.7</v>
      </c>
      <c r="D47" s="61">
        <v>272.7</v>
      </c>
      <c r="E47" s="61">
        <v>272.7</v>
      </c>
    </row>
    <row r="48" spans="1:5" ht="18.75" customHeight="1" x14ac:dyDescent="0.3">
      <c r="A48" s="63"/>
      <c r="B48" s="64" t="s">
        <v>1</v>
      </c>
      <c r="C48" s="65">
        <v>327746.39999999997</v>
      </c>
      <c r="D48" s="65">
        <v>327746.39999999997</v>
      </c>
      <c r="E48" s="65">
        <v>327746.39999999997</v>
      </c>
    </row>
  </sheetData>
  <mergeCells count="6">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87" fitToHeight="0" orientation="portrait" r:id="rId1"/>
  <headerFooter alignWithMargins="0">
    <oddFooter>&amp;L&amp;"Times New Roman,обычный"&amp;8&amp;Z&amp;F</oddFooter>
    <firstFooter>&amp;L&amp;Z&amp;F</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030A0"/>
    <pageSetUpPr fitToPage="1"/>
  </sheetPr>
  <dimension ref="A1:E45"/>
  <sheetViews>
    <sheetView tabSelected="1" view="pageBreakPreview" zoomScale="110" zoomScaleNormal="100" zoomScaleSheetLayoutView="110" workbookViewId="0">
      <selection activeCell="D11" sqref="D11"/>
    </sheetView>
  </sheetViews>
  <sheetFormatPr defaultColWidth="9.109375" defaultRowHeight="14.4" x14ac:dyDescent="0.25"/>
  <cols>
    <col min="1" max="1" width="5.109375" style="291" customWidth="1"/>
    <col min="2" max="2" width="51.77734375" style="291" customWidth="1"/>
    <col min="3" max="5" width="16.77734375" style="299" customWidth="1"/>
    <col min="6" max="6" width="0.109375" style="291" customWidth="1"/>
    <col min="7" max="16384" width="9.109375" style="291"/>
  </cols>
  <sheetData>
    <row r="1" spans="1:5" ht="27.75" customHeight="1" x14ac:dyDescent="0.25">
      <c r="A1" s="717" t="s">
        <v>272</v>
      </c>
      <c r="B1" s="718"/>
      <c r="C1" s="718"/>
      <c r="D1" s="718"/>
      <c r="E1" s="718"/>
    </row>
    <row r="2" spans="1:5" ht="99" customHeight="1" x14ac:dyDescent="0.25">
      <c r="A2" s="719" t="s">
        <v>230</v>
      </c>
      <c r="B2" s="719"/>
      <c r="C2" s="719"/>
      <c r="D2" s="719"/>
      <c r="E2" s="719"/>
    </row>
    <row r="3" spans="1:5" s="479" customFormat="1" ht="19.2" customHeight="1" x14ac:dyDescent="0.25">
      <c r="A3" s="720" t="s">
        <v>59</v>
      </c>
      <c r="B3" s="722" t="s">
        <v>179</v>
      </c>
      <c r="C3" s="724" t="s">
        <v>190</v>
      </c>
      <c r="D3" s="724"/>
      <c r="E3" s="724"/>
    </row>
    <row r="4" spans="1:5" s="479" customFormat="1" ht="19.2" customHeight="1" x14ac:dyDescent="0.25">
      <c r="A4" s="720"/>
      <c r="B4" s="722"/>
      <c r="C4" s="725" t="s">
        <v>51</v>
      </c>
      <c r="D4" s="727" t="s">
        <v>52</v>
      </c>
      <c r="E4" s="728"/>
    </row>
    <row r="5" spans="1:5" s="479" customFormat="1" ht="19.2" customHeight="1" x14ac:dyDescent="0.25">
      <c r="A5" s="721" t="s">
        <v>59</v>
      </c>
      <c r="B5" s="723" t="s">
        <v>179</v>
      </c>
      <c r="C5" s="726"/>
      <c r="D5" s="480" t="s">
        <v>53</v>
      </c>
      <c r="E5" s="481" t="s">
        <v>55</v>
      </c>
    </row>
    <row r="6" spans="1:5" s="478" customFormat="1" ht="15.6" x14ac:dyDescent="0.25">
      <c r="A6" s="475" t="s">
        <v>68</v>
      </c>
      <c r="B6" s="475" t="s">
        <v>69</v>
      </c>
      <c r="C6" s="476" t="s">
        <v>182</v>
      </c>
      <c r="D6" s="476">
        <v>4</v>
      </c>
      <c r="E6" s="477">
        <v>5</v>
      </c>
    </row>
    <row r="7" spans="1:5" ht="18" x14ac:dyDescent="0.25">
      <c r="A7" s="292">
        <v>1</v>
      </c>
      <c r="B7" s="371" t="s">
        <v>30</v>
      </c>
      <c r="C7" s="294">
        <v>1462.2</v>
      </c>
      <c r="D7" s="294">
        <v>1542.6</v>
      </c>
      <c r="E7" s="294">
        <v>1542.6</v>
      </c>
    </row>
    <row r="8" spans="1:5" ht="18" x14ac:dyDescent="0.25">
      <c r="A8" s="292">
        <v>2</v>
      </c>
      <c r="B8" s="371" t="s">
        <v>19</v>
      </c>
      <c r="C8" s="294">
        <v>2422.5</v>
      </c>
      <c r="D8" s="294">
        <v>2555.6999999999998</v>
      </c>
      <c r="E8" s="294">
        <v>2555.6999999999998</v>
      </c>
    </row>
    <row r="9" spans="1:5" ht="18" x14ac:dyDescent="0.25">
      <c r="A9" s="292">
        <v>3</v>
      </c>
      <c r="B9" s="371" t="s">
        <v>15</v>
      </c>
      <c r="C9" s="294">
        <v>908.6</v>
      </c>
      <c r="D9" s="294">
        <v>958.6</v>
      </c>
      <c r="E9" s="294">
        <v>958.6</v>
      </c>
    </row>
    <row r="10" spans="1:5" ht="18" x14ac:dyDescent="0.25">
      <c r="A10" s="292">
        <v>4</v>
      </c>
      <c r="B10" s="293" t="s">
        <v>16</v>
      </c>
      <c r="C10" s="294">
        <v>948.4</v>
      </c>
      <c r="D10" s="294">
        <v>1000.6</v>
      </c>
      <c r="E10" s="294">
        <v>1000.6</v>
      </c>
    </row>
    <row r="11" spans="1:5" ht="18" x14ac:dyDescent="0.25">
      <c r="A11" s="292">
        <v>5</v>
      </c>
      <c r="B11" s="293" t="s">
        <v>14</v>
      </c>
      <c r="C11" s="294">
        <v>816.8</v>
      </c>
      <c r="D11" s="294">
        <v>861.7</v>
      </c>
      <c r="E11" s="294">
        <v>861.7</v>
      </c>
    </row>
    <row r="12" spans="1:5" ht="18" x14ac:dyDescent="0.25">
      <c r="A12" s="292">
        <v>6</v>
      </c>
      <c r="B12" s="293" t="s">
        <v>13</v>
      </c>
      <c r="C12" s="294">
        <v>1202</v>
      </c>
      <c r="D12" s="294">
        <v>1268.0999999999999</v>
      </c>
      <c r="E12" s="294">
        <v>1268.0999999999999</v>
      </c>
    </row>
    <row r="13" spans="1:5" ht="18" x14ac:dyDescent="0.25">
      <c r="A13" s="292">
        <v>7</v>
      </c>
      <c r="B13" s="293" t="s">
        <v>17</v>
      </c>
      <c r="C13" s="294">
        <v>428.5</v>
      </c>
      <c r="D13" s="294">
        <v>452.1</v>
      </c>
      <c r="E13" s="294">
        <v>452.1</v>
      </c>
    </row>
    <row r="14" spans="1:5" ht="18" x14ac:dyDescent="0.25">
      <c r="A14" s="292">
        <v>8</v>
      </c>
      <c r="B14" s="295" t="s">
        <v>35</v>
      </c>
      <c r="C14" s="294">
        <v>287</v>
      </c>
      <c r="D14" s="294">
        <v>302.8</v>
      </c>
      <c r="E14" s="294">
        <v>302.8</v>
      </c>
    </row>
    <row r="15" spans="1:5" ht="18" x14ac:dyDescent="0.25">
      <c r="A15" s="292">
        <v>9</v>
      </c>
      <c r="B15" s="293" t="s">
        <v>18</v>
      </c>
      <c r="C15" s="294">
        <v>468.8</v>
      </c>
      <c r="D15" s="294">
        <v>494.6</v>
      </c>
      <c r="E15" s="294">
        <v>494.6</v>
      </c>
    </row>
    <row r="16" spans="1:5" ht="18" x14ac:dyDescent="0.25">
      <c r="A16" s="292">
        <v>10</v>
      </c>
      <c r="B16" s="293" t="s">
        <v>36</v>
      </c>
      <c r="C16" s="294">
        <v>278.8</v>
      </c>
      <c r="D16" s="294">
        <v>294.10000000000002</v>
      </c>
      <c r="E16" s="294">
        <v>294.10000000000002</v>
      </c>
    </row>
    <row r="17" spans="1:5" ht="18" x14ac:dyDescent="0.25">
      <c r="A17" s="292">
        <v>11</v>
      </c>
      <c r="B17" s="293" t="s">
        <v>28</v>
      </c>
      <c r="C17" s="294">
        <v>554.1</v>
      </c>
      <c r="D17" s="294">
        <v>584.6</v>
      </c>
      <c r="E17" s="294">
        <v>584.6</v>
      </c>
    </row>
    <row r="18" spans="1:5" ht="18" x14ac:dyDescent="0.25">
      <c r="A18" s="292">
        <v>12</v>
      </c>
      <c r="B18" s="293" t="s">
        <v>37</v>
      </c>
      <c r="C18" s="294">
        <v>569.1</v>
      </c>
      <c r="D18" s="294">
        <v>600.4</v>
      </c>
      <c r="E18" s="294">
        <v>600.4</v>
      </c>
    </row>
    <row r="19" spans="1:5" ht="18" x14ac:dyDescent="0.25">
      <c r="A19" s="292">
        <v>13</v>
      </c>
      <c r="B19" s="293" t="s">
        <v>39</v>
      </c>
      <c r="C19" s="294">
        <v>2147.6</v>
      </c>
      <c r="D19" s="294">
        <v>2265.8000000000002</v>
      </c>
      <c r="E19" s="294">
        <v>2265.8000000000002</v>
      </c>
    </row>
    <row r="20" spans="1:5" ht="18" x14ac:dyDescent="0.25">
      <c r="A20" s="292">
        <v>14</v>
      </c>
      <c r="B20" s="293" t="s">
        <v>38</v>
      </c>
      <c r="C20" s="294">
        <v>367.3</v>
      </c>
      <c r="D20" s="294">
        <v>387.5</v>
      </c>
      <c r="E20" s="294">
        <v>387.5</v>
      </c>
    </row>
    <row r="21" spans="1:5" ht="18" x14ac:dyDescent="0.25">
      <c r="A21" s="292">
        <v>15</v>
      </c>
      <c r="B21" s="293" t="s">
        <v>23</v>
      </c>
      <c r="C21" s="294">
        <v>406.8</v>
      </c>
      <c r="D21" s="294">
        <v>429.2</v>
      </c>
      <c r="E21" s="294">
        <v>429.2</v>
      </c>
    </row>
    <row r="22" spans="1:5" ht="18" x14ac:dyDescent="0.25">
      <c r="A22" s="292">
        <v>16</v>
      </c>
      <c r="B22" s="295" t="s">
        <v>27</v>
      </c>
      <c r="C22" s="294">
        <v>220.4</v>
      </c>
      <c r="D22" s="294">
        <v>232.5</v>
      </c>
      <c r="E22" s="294">
        <v>232.5</v>
      </c>
    </row>
    <row r="23" spans="1:5" ht="18" x14ac:dyDescent="0.25">
      <c r="A23" s="292">
        <v>17</v>
      </c>
      <c r="B23" s="295" t="s">
        <v>31</v>
      </c>
      <c r="C23" s="294">
        <v>858.7</v>
      </c>
      <c r="D23" s="294">
        <v>905.9</v>
      </c>
      <c r="E23" s="294">
        <v>905.9</v>
      </c>
    </row>
    <row r="24" spans="1:5" ht="18" x14ac:dyDescent="0.25">
      <c r="A24" s="292">
        <v>18</v>
      </c>
      <c r="B24" s="293" t="s">
        <v>40</v>
      </c>
      <c r="C24" s="294">
        <v>550.4</v>
      </c>
      <c r="D24" s="294">
        <v>580.70000000000005</v>
      </c>
      <c r="E24" s="294">
        <v>580.70000000000005</v>
      </c>
    </row>
    <row r="25" spans="1:5" ht="18" x14ac:dyDescent="0.25">
      <c r="A25" s="292">
        <v>19</v>
      </c>
      <c r="B25" s="295" t="s">
        <v>32</v>
      </c>
      <c r="C25" s="294">
        <v>171.4</v>
      </c>
      <c r="D25" s="294">
        <v>180.8</v>
      </c>
      <c r="E25" s="294">
        <v>180.8</v>
      </c>
    </row>
    <row r="26" spans="1:5" ht="18" x14ac:dyDescent="0.25">
      <c r="A26" s="292">
        <v>20</v>
      </c>
      <c r="B26" s="295" t="s">
        <v>26</v>
      </c>
      <c r="C26" s="294">
        <v>427.9</v>
      </c>
      <c r="D26" s="294">
        <v>451.5</v>
      </c>
      <c r="E26" s="294">
        <v>451.5</v>
      </c>
    </row>
    <row r="27" spans="1:5" ht="18" x14ac:dyDescent="0.25">
      <c r="A27" s="292">
        <v>21</v>
      </c>
      <c r="B27" s="295" t="s">
        <v>25</v>
      </c>
      <c r="C27" s="294">
        <v>243.2</v>
      </c>
      <c r="D27" s="294">
        <v>256.5</v>
      </c>
      <c r="E27" s="294">
        <v>256.5</v>
      </c>
    </row>
    <row r="28" spans="1:5" ht="18" x14ac:dyDescent="0.25">
      <c r="A28" s="292">
        <v>22</v>
      </c>
      <c r="B28" s="295" t="s">
        <v>33</v>
      </c>
      <c r="C28" s="294">
        <v>514.70000000000005</v>
      </c>
      <c r="D28" s="294">
        <v>543</v>
      </c>
      <c r="E28" s="294">
        <v>543</v>
      </c>
    </row>
    <row r="29" spans="1:5" ht="18" x14ac:dyDescent="0.25">
      <c r="A29" s="292">
        <v>23</v>
      </c>
      <c r="B29" s="293" t="s">
        <v>41</v>
      </c>
      <c r="C29" s="294">
        <v>2408.3000000000002</v>
      </c>
      <c r="D29" s="294">
        <v>2540.6999999999998</v>
      </c>
      <c r="E29" s="294">
        <v>2540.6999999999998</v>
      </c>
    </row>
    <row r="30" spans="1:5" ht="18" x14ac:dyDescent="0.25">
      <c r="A30" s="292">
        <v>24</v>
      </c>
      <c r="B30" s="295" t="s">
        <v>24</v>
      </c>
      <c r="C30" s="294">
        <v>256.7</v>
      </c>
      <c r="D30" s="294">
        <v>270.8</v>
      </c>
      <c r="E30" s="294">
        <v>270.8</v>
      </c>
    </row>
    <row r="31" spans="1:5" ht="18" x14ac:dyDescent="0.25">
      <c r="A31" s="292">
        <v>25</v>
      </c>
      <c r="B31" s="295" t="s">
        <v>22</v>
      </c>
      <c r="C31" s="294">
        <v>460.9</v>
      </c>
      <c r="D31" s="294">
        <v>486.3</v>
      </c>
      <c r="E31" s="294">
        <v>486.3</v>
      </c>
    </row>
    <row r="32" spans="1:5" ht="18" x14ac:dyDescent="0.25">
      <c r="A32" s="292">
        <v>26</v>
      </c>
      <c r="B32" s="293" t="s">
        <v>42</v>
      </c>
      <c r="C32" s="294">
        <v>279</v>
      </c>
      <c r="D32" s="294">
        <v>294.39999999999998</v>
      </c>
      <c r="E32" s="294">
        <v>294.39999999999998</v>
      </c>
    </row>
    <row r="33" spans="1:5" ht="18" x14ac:dyDescent="0.25">
      <c r="A33" s="292">
        <v>27</v>
      </c>
      <c r="B33" s="295" t="s">
        <v>231</v>
      </c>
      <c r="C33" s="294">
        <v>569.29999999999995</v>
      </c>
      <c r="D33" s="294">
        <v>600.6</v>
      </c>
      <c r="E33" s="294">
        <v>600.6</v>
      </c>
    </row>
    <row r="34" spans="1:5" ht="18" x14ac:dyDescent="0.25">
      <c r="A34" s="292">
        <v>28</v>
      </c>
      <c r="B34" s="293" t="s">
        <v>43</v>
      </c>
      <c r="C34" s="294">
        <v>815.4</v>
      </c>
      <c r="D34" s="294">
        <v>860.2</v>
      </c>
      <c r="E34" s="294">
        <v>860.2</v>
      </c>
    </row>
    <row r="35" spans="1:5" ht="18" x14ac:dyDescent="0.25">
      <c r="A35" s="292">
        <v>29</v>
      </c>
      <c r="B35" s="295" t="s">
        <v>2</v>
      </c>
      <c r="C35" s="294">
        <v>1162.3</v>
      </c>
      <c r="D35" s="294">
        <v>1226.2</v>
      </c>
      <c r="E35" s="294">
        <v>1226.2</v>
      </c>
    </row>
    <row r="36" spans="1:5" ht="18" x14ac:dyDescent="0.25">
      <c r="A36" s="292">
        <v>30</v>
      </c>
      <c r="B36" s="293" t="s">
        <v>3</v>
      </c>
      <c r="C36" s="294">
        <v>1112.0999999999999</v>
      </c>
      <c r="D36" s="294">
        <v>1173.3</v>
      </c>
      <c r="E36" s="294">
        <v>1173.3</v>
      </c>
    </row>
    <row r="37" spans="1:5" ht="18" x14ac:dyDescent="0.25">
      <c r="A37" s="292">
        <v>31</v>
      </c>
      <c r="B37" s="293" t="s">
        <v>5</v>
      </c>
      <c r="C37" s="294">
        <v>772.3</v>
      </c>
      <c r="D37" s="294">
        <v>814.8</v>
      </c>
      <c r="E37" s="294">
        <v>814.8</v>
      </c>
    </row>
    <row r="38" spans="1:5" ht="18" x14ac:dyDescent="0.25">
      <c r="A38" s="292">
        <v>32</v>
      </c>
      <c r="B38" s="293" t="s">
        <v>6</v>
      </c>
      <c r="C38" s="294">
        <v>3758.9</v>
      </c>
      <c r="D38" s="294">
        <v>3965.6</v>
      </c>
      <c r="E38" s="294">
        <v>3965.6</v>
      </c>
    </row>
    <row r="39" spans="1:5" ht="18" x14ac:dyDescent="0.25">
      <c r="A39" s="292">
        <v>33</v>
      </c>
      <c r="B39" s="293" t="s">
        <v>7</v>
      </c>
      <c r="C39" s="294">
        <v>512.9</v>
      </c>
      <c r="D39" s="294">
        <v>541.1</v>
      </c>
      <c r="E39" s="294">
        <v>541.1</v>
      </c>
    </row>
    <row r="40" spans="1:5" ht="18" x14ac:dyDescent="0.25">
      <c r="A40" s="292">
        <v>34</v>
      </c>
      <c r="B40" s="293" t="s">
        <v>8</v>
      </c>
      <c r="C40" s="294">
        <v>692.1</v>
      </c>
      <c r="D40" s="294">
        <v>730.1</v>
      </c>
      <c r="E40" s="294">
        <v>730.1</v>
      </c>
    </row>
    <row r="41" spans="1:5" ht="18" x14ac:dyDescent="0.25">
      <c r="A41" s="292">
        <v>35</v>
      </c>
      <c r="B41" s="293" t="s">
        <v>9</v>
      </c>
      <c r="C41" s="294">
        <v>765.1</v>
      </c>
      <c r="D41" s="294">
        <v>807.2</v>
      </c>
      <c r="E41" s="294">
        <v>807.2</v>
      </c>
    </row>
    <row r="42" spans="1:5" ht="18" x14ac:dyDescent="0.25">
      <c r="A42" s="292">
        <v>36</v>
      </c>
      <c r="B42" s="293" t="s">
        <v>10</v>
      </c>
      <c r="C42" s="294">
        <v>386</v>
      </c>
      <c r="D42" s="294">
        <v>407.2</v>
      </c>
      <c r="E42" s="294">
        <v>407.2</v>
      </c>
    </row>
    <row r="43" spans="1:5" ht="18" x14ac:dyDescent="0.25">
      <c r="A43" s="292">
        <v>37</v>
      </c>
      <c r="B43" s="60" t="s">
        <v>20</v>
      </c>
      <c r="C43" s="294">
        <v>382.7</v>
      </c>
      <c r="D43" s="294">
        <v>403.7</v>
      </c>
      <c r="E43" s="294">
        <v>403.7</v>
      </c>
    </row>
    <row r="44" spans="1:5" ht="18" x14ac:dyDescent="0.25">
      <c r="A44" s="292">
        <v>38</v>
      </c>
      <c r="B44" s="60" t="s">
        <v>21</v>
      </c>
      <c r="C44" s="294">
        <v>55.3</v>
      </c>
      <c r="D44" s="294">
        <v>58.4</v>
      </c>
      <c r="E44" s="294">
        <v>58.4</v>
      </c>
    </row>
    <row r="45" spans="1:5" ht="18" x14ac:dyDescent="0.25">
      <c r="A45" s="296" t="s">
        <v>175</v>
      </c>
      <c r="B45" s="297" t="s">
        <v>1</v>
      </c>
      <c r="C45" s="298">
        <f>SUM(C7:C44)</f>
        <v>30644.5</v>
      </c>
      <c r="D45" s="298">
        <f>SUM(D7:D44)</f>
        <v>32329.9</v>
      </c>
      <c r="E45" s="298">
        <f>SUM(E7:E44)</f>
        <v>32329.9</v>
      </c>
    </row>
  </sheetData>
  <mergeCells count="7">
    <mergeCell ref="A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7" fitToHeight="0" orientation="portrait" r:id="rId1"/>
  <headerFooter alignWithMargins="0">
    <oddFooter>&amp;L&amp;"Times New Roman,обычный"&amp;8&amp;Z&amp;F</oddFooter>
    <firstFooter>&amp;L&amp;Z&amp;F</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16"/>
  <sheetViews>
    <sheetView tabSelected="1" view="pageBreakPreview" zoomScaleNormal="100" zoomScaleSheetLayoutView="100" workbookViewId="0">
      <selection activeCell="D11" sqref="D11"/>
    </sheetView>
  </sheetViews>
  <sheetFormatPr defaultColWidth="9.109375" defaultRowHeight="18" x14ac:dyDescent="0.35"/>
  <cols>
    <col min="1" max="1" width="5.109375" style="126" customWidth="1"/>
    <col min="2" max="2" width="47.5546875" style="126" customWidth="1"/>
    <col min="3" max="4" width="20.77734375" style="126" customWidth="1"/>
    <col min="5" max="16384" width="9.109375" style="126"/>
  </cols>
  <sheetData>
    <row r="1" spans="1:16" ht="40.200000000000003" customHeight="1" x14ac:dyDescent="0.35">
      <c r="A1" s="562" t="s">
        <v>303</v>
      </c>
      <c r="B1" s="562"/>
      <c r="C1" s="562"/>
      <c r="D1" s="562"/>
      <c r="E1" s="125"/>
      <c r="F1" s="125"/>
    </row>
    <row r="2" spans="1:16" ht="105.75" customHeight="1" x14ac:dyDescent="0.35">
      <c r="A2" s="563" t="s">
        <v>346</v>
      </c>
      <c r="B2" s="563"/>
      <c r="C2" s="563"/>
      <c r="D2" s="563"/>
    </row>
    <row r="3" spans="1:16" ht="40.950000000000003" customHeight="1" x14ac:dyDescent="0.35">
      <c r="A3" s="330"/>
      <c r="B3" s="330"/>
      <c r="C3" s="330"/>
      <c r="D3" s="330"/>
    </row>
    <row r="4" spans="1:16" x14ac:dyDescent="0.35">
      <c r="A4" s="564" t="s">
        <v>234</v>
      </c>
      <c r="B4" s="565" t="s">
        <v>50</v>
      </c>
      <c r="C4" s="565" t="s">
        <v>190</v>
      </c>
      <c r="D4" s="565"/>
    </row>
    <row r="5" spans="1:16" ht="18.75" customHeight="1" x14ac:dyDescent="0.35">
      <c r="A5" s="564"/>
      <c r="B5" s="565"/>
      <c r="C5" s="565" t="s">
        <v>51</v>
      </c>
      <c r="D5" s="331" t="s">
        <v>52</v>
      </c>
    </row>
    <row r="6" spans="1:16" x14ac:dyDescent="0.35">
      <c r="A6" s="564"/>
      <c r="B6" s="565"/>
      <c r="C6" s="565"/>
      <c r="D6" s="331" t="s">
        <v>53</v>
      </c>
    </row>
    <row r="7" spans="1:16" s="408" customFormat="1" ht="15.6" x14ac:dyDescent="0.3">
      <c r="A7" s="342">
        <v>1</v>
      </c>
      <c r="B7" s="343">
        <v>2</v>
      </c>
      <c r="C7" s="406">
        <v>3</v>
      </c>
      <c r="D7" s="407">
        <v>4</v>
      </c>
    </row>
    <row r="8" spans="1:16" ht="22.95" customHeight="1" x14ac:dyDescent="0.35">
      <c r="A8" s="360">
        <v>1</v>
      </c>
      <c r="B8" s="361" t="s">
        <v>260</v>
      </c>
      <c r="C8" s="482">
        <v>244278.7</v>
      </c>
      <c r="D8" s="482">
        <v>74249</v>
      </c>
    </row>
    <row r="9" spans="1:16" ht="22.95" customHeight="1" x14ac:dyDescent="0.35">
      <c r="A9" s="133"/>
      <c r="B9" s="134" t="s">
        <v>64</v>
      </c>
      <c r="C9" s="483">
        <f>C8</f>
        <v>244278.7</v>
      </c>
      <c r="D9" s="483">
        <f>D8</f>
        <v>74249</v>
      </c>
    </row>
    <row r="16" spans="1:16" x14ac:dyDescent="0.35">
      <c r="P16" s="135"/>
    </row>
  </sheetData>
  <mergeCells count="6">
    <mergeCell ref="A1:D1"/>
    <mergeCell ref="A2:D2"/>
    <mergeCell ref="A4:A6"/>
    <mergeCell ref="B4:B6"/>
    <mergeCell ref="C4:D4"/>
    <mergeCell ref="C5:C6"/>
  </mergeCells>
  <printOptions horizontalCentered="1"/>
  <pageMargins left="0.62992125984251968" right="0.43307086614173229" top="0.51181102362204722" bottom="0.6692913385826772" header="0" footer="0"/>
  <pageSetup paperSize="9" scale="99" fitToHeight="0" orientation="portrait" r:id="rId1"/>
  <headerFooter alignWithMargins="0">
    <oddFooter>&amp;L&amp;"Times New Roman,обычный"&amp;8&amp;Z&amp;F</oddFooter>
    <firstFooter>&amp;L&amp;Z&amp;F</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A1:P16"/>
  <sheetViews>
    <sheetView tabSelected="1" view="pageBreakPreview" zoomScaleNormal="100" zoomScaleSheetLayoutView="100" workbookViewId="0">
      <selection activeCell="D11" sqref="D11"/>
    </sheetView>
  </sheetViews>
  <sheetFormatPr defaultColWidth="9.109375" defaultRowHeight="18" x14ac:dyDescent="0.35"/>
  <cols>
    <col min="1" max="1" width="5.109375" style="126" customWidth="1"/>
    <col min="2" max="2" width="47.5546875" style="126" customWidth="1"/>
    <col min="3" max="4" width="21.77734375" style="126" customWidth="1"/>
    <col min="5" max="16384" width="9.109375" style="126"/>
  </cols>
  <sheetData>
    <row r="1" spans="1:16" ht="25.5" customHeight="1" x14ac:dyDescent="0.35">
      <c r="A1" s="562" t="s">
        <v>243</v>
      </c>
      <c r="B1" s="562"/>
      <c r="C1" s="562"/>
      <c r="D1" s="562"/>
      <c r="E1" s="125"/>
      <c r="F1" s="125"/>
    </row>
    <row r="2" spans="1:16" ht="114.75" customHeight="1" x14ac:dyDescent="0.35">
      <c r="A2" s="563" t="s">
        <v>310</v>
      </c>
      <c r="B2" s="563"/>
      <c r="C2" s="563"/>
      <c r="D2" s="563"/>
    </row>
    <row r="3" spans="1:16" x14ac:dyDescent="0.35">
      <c r="A3" s="127"/>
      <c r="B3" s="127"/>
      <c r="C3" s="127"/>
      <c r="D3" s="127"/>
    </row>
    <row r="4" spans="1:16" x14ac:dyDescent="0.35">
      <c r="A4" s="564" t="s">
        <v>234</v>
      </c>
      <c r="B4" s="565" t="s">
        <v>50</v>
      </c>
      <c r="C4" s="565" t="s">
        <v>190</v>
      </c>
      <c r="D4" s="565"/>
    </row>
    <row r="5" spans="1:16" ht="18.75" customHeight="1" x14ac:dyDescent="0.35">
      <c r="A5" s="564"/>
      <c r="B5" s="565"/>
      <c r="C5" s="565" t="s">
        <v>51</v>
      </c>
      <c r="D5" s="331" t="s">
        <v>52</v>
      </c>
    </row>
    <row r="6" spans="1:16" x14ac:dyDescent="0.35">
      <c r="A6" s="564"/>
      <c r="B6" s="565"/>
      <c r="C6" s="565"/>
      <c r="D6" s="331" t="s">
        <v>53</v>
      </c>
    </row>
    <row r="7" spans="1:16" s="408" customFormat="1" ht="15.6" x14ac:dyDescent="0.3">
      <c r="A7" s="167">
        <v>1</v>
      </c>
      <c r="B7" s="168">
        <v>2</v>
      </c>
      <c r="C7" s="484">
        <v>3</v>
      </c>
      <c r="D7" s="407">
        <v>4</v>
      </c>
    </row>
    <row r="8" spans="1:16" ht="24.6" customHeight="1" x14ac:dyDescent="0.35">
      <c r="A8" s="131">
        <v>1</v>
      </c>
      <c r="B8" s="132" t="s">
        <v>258</v>
      </c>
      <c r="C8" s="402">
        <v>798000</v>
      </c>
      <c r="D8" s="402">
        <v>798000</v>
      </c>
    </row>
    <row r="9" spans="1:16" ht="24.6" customHeight="1" x14ac:dyDescent="0.35">
      <c r="A9" s="133"/>
      <c r="B9" s="134" t="s">
        <v>64</v>
      </c>
      <c r="C9" s="403">
        <f>C8</f>
        <v>798000</v>
      </c>
      <c r="D9" s="403">
        <f>D8</f>
        <v>798000</v>
      </c>
    </row>
    <row r="16" spans="1:16" x14ac:dyDescent="0.35">
      <c r="P16" s="135"/>
    </row>
  </sheetData>
  <mergeCells count="6">
    <mergeCell ref="A1:D1"/>
    <mergeCell ref="A2:D2"/>
    <mergeCell ref="A4:A6"/>
    <mergeCell ref="B4:B6"/>
    <mergeCell ref="C4:D4"/>
    <mergeCell ref="C5:C6"/>
  </mergeCells>
  <printOptions horizontalCentered="1"/>
  <pageMargins left="0.62992125984251968" right="0.43307086614173229" top="0.51181102362204722" bottom="0.6692913385826772" header="0" footer="0"/>
  <pageSetup paperSize="9" scale="97" fitToHeight="0" orientation="portrait" r:id="rId1"/>
  <headerFooter alignWithMargins="0">
    <oddFooter>&amp;L&amp;"Times New Roman,обычный"&amp;8&amp;Z&amp;F</oddFooter>
    <firstFooter>&amp;L&amp;Z&amp;F</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pageSetUpPr fitToPage="1"/>
  </sheetPr>
  <dimension ref="A1:G29"/>
  <sheetViews>
    <sheetView tabSelected="1" view="pageBreakPreview" zoomScale="85" zoomScaleNormal="100" zoomScaleSheetLayoutView="85" workbookViewId="0">
      <selection activeCell="D11" sqref="D11"/>
    </sheetView>
  </sheetViews>
  <sheetFormatPr defaultColWidth="9.109375" defaultRowHeight="18" x14ac:dyDescent="0.35"/>
  <cols>
    <col min="1" max="1" width="5.109375" style="55" customWidth="1"/>
    <col min="2" max="2" width="53.109375" style="55" customWidth="1"/>
    <col min="3" max="3" width="17.44140625" style="55" customWidth="1"/>
    <col min="4" max="16384" width="9.109375" style="55"/>
  </cols>
  <sheetData>
    <row r="1" spans="1:7" ht="34.200000000000003" customHeight="1" x14ac:dyDescent="0.35">
      <c r="B1" s="155"/>
      <c r="C1" s="155" t="s">
        <v>322</v>
      </c>
    </row>
    <row r="2" spans="1:7" ht="84" customHeight="1" x14ac:dyDescent="0.35">
      <c r="A2" s="529" t="s">
        <v>347</v>
      </c>
      <c r="B2" s="584"/>
      <c r="C2" s="584"/>
    </row>
    <row r="3" spans="1:7" ht="18.75" customHeight="1" x14ac:dyDescent="0.35">
      <c r="A3" s="635" t="s">
        <v>59</v>
      </c>
      <c r="B3" s="637" t="s">
        <v>179</v>
      </c>
      <c r="C3" s="729" t="s">
        <v>290</v>
      </c>
    </row>
    <row r="4" spans="1:7" ht="18.75" customHeight="1" x14ac:dyDescent="0.35">
      <c r="A4" s="635"/>
      <c r="B4" s="637"/>
      <c r="C4" s="730"/>
    </row>
    <row r="5" spans="1:7" s="98" customFormat="1" ht="1.5" customHeight="1" x14ac:dyDescent="0.25">
      <c r="A5" s="636" t="s">
        <v>59</v>
      </c>
      <c r="B5" s="638" t="s">
        <v>179</v>
      </c>
      <c r="C5" s="731"/>
    </row>
    <row r="6" spans="1:7" s="413" customFormat="1" ht="18.75" customHeight="1" x14ac:dyDescent="0.3">
      <c r="A6" s="441" t="s">
        <v>68</v>
      </c>
      <c r="B6" s="441" t="s">
        <v>69</v>
      </c>
      <c r="C6" s="441" t="s">
        <v>182</v>
      </c>
    </row>
    <row r="7" spans="1:7" x14ac:dyDescent="0.35">
      <c r="A7" s="59" t="s">
        <v>68</v>
      </c>
      <c r="B7" s="60" t="s">
        <v>30</v>
      </c>
      <c r="C7" s="156">
        <v>1000</v>
      </c>
      <c r="F7" s="99"/>
      <c r="G7" s="99"/>
    </row>
    <row r="8" spans="1:7" x14ac:dyDescent="0.35">
      <c r="A8" s="59" t="s">
        <v>69</v>
      </c>
      <c r="B8" s="60" t="s">
        <v>19</v>
      </c>
      <c r="C8" s="156">
        <v>1000</v>
      </c>
      <c r="F8" s="99"/>
      <c r="G8" s="99"/>
    </row>
    <row r="9" spans="1:7" x14ac:dyDescent="0.35">
      <c r="A9" s="59" t="s">
        <v>182</v>
      </c>
      <c r="B9" s="60" t="s">
        <v>16</v>
      </c>
      <c r="C9" s="156">
        <v>1000</v>
      </c>
      <c r="F9" s="99"/>
      <c r="G9" s="99"/>
    </row>
    <row r="10" spans="1:7" x14ac:dyDescent="0.35">
      <c r="A10" s="59" t="s">
        <v>193</v>
      </c>
      <c r="B10" s="62" t="s">
        <v>18</v>
      </c>
      <c r="C10" s="156">
        <v>1000</v>
      </c>
      <c r="F10" s="99"/>
      <c r="G10" s="99"/>
    </row>
    <row r="11" spans="1:7" x14ac:dyDescent="0.35">
      <c r="A11" s="59" t="s">
        <v>194</v>
      </c>
      <c r="B11" s="62" t="s">
        <v>36</v>
      </c>
      <c r="C11" s="156">
        <v>1000</v>
      </c>
      <c r="F11" s="99"/>
      <c r="G11" s="99"/>
    </row>
    <row r="12" spans="1:7" x14ac:dyDescent="0.35">
      <c r="A12" s="59" t="s">
        <v>195</v>
      </c>
      <c r="B12" s="60" t="s">
        <v>28</v>
      </c>
      <c r="C12" s="156">
        <v>1000</v>
      </c>
      <c r="F12" s="99"/>
      <c r="G12" s="99"/>
    </row>
    <row r="13" spans="1:7" x14ac:dyDescent="0.35">
      <c r="A13" s="59" t="s">
        <v>196</v>
      </c>
      <c r="B13" s="60" t="s">
        <v>23</v>
      </c>
      <c r="C13" s="156">
        <v>1000</v>
      </c>
      <c r="F13" s="99"/>
      <c r="G13" s="99"/>
    </row>
    <row r="14" spans="1:7" x14ac:dyDescent="0.35">
      <c r="A14" s="59" t="s">
        <v>197</v>
      </c>
      <c r="B14" s="60" t="s">
        <v>27</v>
      </c>
      <c r="C14" s="156">
        <v>1000</v>
      </c>
      <c r="F14" s="99"/>
      <c r="G14" s="99"/>
    </row>
    <row r="15" spans="1:7" x14ac:dyDescent="0.35">
      <c r="A15" s="59" t="s">
        <v>198</v>
      </c>
      <c r="B15" s="60" t="s">
        <v>32</v>
      </c>
      <c r="C15" s="156">
        <v>1000</v>
      </c>
      <c r="F15" s="99"/>
      <c r="G15" s="99"/>
    </row>
    <row r="16" spans="1:7" x14ac:dyDescent="0.35">
      <c r="A16" s="59" t="s">
        <v>199</v>
      </c>
      <c r="B16" s="60" t="s">
        <v>26</v>
      </c>
      <c r="C16" s="156">
        <v>1000</v>
      </c>
      <c r="F16" s="99"/>
      <c r="G16" s="99"/>
    </row>
    <row r="17" spans="1:7" x14ac:dyDescent="0.35">
      <c r="A17" s="59" t="s">
        <v>200</v>
      </c>
      <c r="B17" s="60" t="s">
        <v>25</v>
      </c>
      <c r="C17" s="156">
        <v>1000</v>
      </c>
      <c r="F17" s="99"/>
      <c r="G17" s="99"/>
    </row>
    <row r="18" spans="1:7" x14ac:dyDescent="0.35">
      <c r="A18" s="59" t="s">
        <v>201</v>
      </c>
      <c r="B18" s="60" t="s">
        <v>33</v>
      </c>
      <c r="C18" s="156">
        <v>1000</v>
      </c>
      <c r="E18" s="99"/>
      <c r="F18" s="99"/>
      <c r="G18" s="99"/>
    </row>
    <row r="19" spans="1:7" x14ac:dyDescent="0.35">
      <c r="A19" s="59" t="s">
        <v>202</v>
      </c>
      <c r="B19" s="60" t="s">
        <v>24</v>
      </c>
      <c r="C19" s="156">
        <v>1000</v>
      </c>
      <c r="E19" s="99"/>
      <c r="F19" s="99"/>
      <c r="G19" s="99"/>
    </row>
    <row r="20" spans="1:7" x14ac:dyDescent="0.35">
      <c r="A20" s="59" t="s">
        <v>203</v>
      </c>
      <c r="B20" s="60" t="s">
        <v>22</v>
      </c>
      <c r="C20" s="156">
        <v>1000</v>
      </c>
      <c r="E20" s="99"/>
      <c r="F20" s="99"/>
      <c r="G20" s="99"/>
    </row>
    <row r="21" spans="1:7" x14ac:dyDescent="0.35">
      <c r="A21" s="59" t="s">
        <v>204</v>
      </c>
      <c r="B21" s="60" t="s">
        <v>34</v>
      </c>
      <c r="C21" s="156">
        <v>1000</v>
      </c>
      <c r="E21" s="99"/>
      <c r="F21" s="99"/>
      <c r="G21" s="99"/>
    </row>
    <row r="22" spans="1:7" x14ac:dyDescent="0.35">
      <c r="A22" s="59" t="s">
        <v>205</v>
      </c>
      <c r="B22" s="60" t="s">
        <v>2</v>
      </c>
      <c r="C22" s="156">
        <v>1000</v>
      </c>
      <c r="E22" s="99"/>
      <c r="F22" s="99"/>
      <c r="G22" s="99"/>
    </row>
    <row r="23" spans="1:7" x14ac:dyDescent="0.35">
      <c r="A23" s="59" t="s">
        <v>206</v>
      </c>
      <c r="B23" s="60" t="s">
        <v>3</v>
      </c>
      <c r="C23" s="156">
        <v>1000</v>
      </c>
      <c r="E23" s="99"/>
      <c r="F23" s="99"/>
      <c r="G23" s="99"/>
    </row>
    <row r="24" spans="1:7" x14ac:dyDescent="0.35">
      <c r="A24" s="59" t="s">
        <v>207</v>
      </c>
      <c r="B24" s="60" t="s">
        <v>4</v>
      </c>
      <c r="C24" s="156">
        <v>1000</v>
      </c>
      <c r="E24" s="99"/>
      <c r="F24" s="99"/>
      <c r="G24" s="99"/>
    </row>
    <row r="25" spans="1:7" x14ac:dyDescent="0.35">
      <c r="A25" s="59" t="s">
        <v>208</v>
      </c>
      <c r="B25" s="60" t="s">
        <v>7</v>
      </c>
      <c r="C25" s="156">
        <v>1000</v>
      </c>
      <c r="E25" s="99"/>
      <c r="F25" s="99"/>
      <c r="G25" s="99"/>
    </row>
    <row r="26" spans="1:7" x14ac:dyDescent="0.35">
      <c r="A26" s="59" t="s">
        <v>209</v>
      </c>
      <c r="B26" s="60" t="s">
        <v>9</v>
      </c>
      <c r="C26" s="156">
        <v>1000</v>
      </c>
      <c r="E26" s="99"/>
      <c r="F26" s="99"/>
      <c r="G26" s="99"/>
    </row>
    <row r="27" spans="1:7" x14ac:dyDescent="0.35">
      <c r="A27" s="59" t="s">
        <v>210</v>
      </c>
      <c r="B27" s="60" t="s">
        <v>20</v>
      </c>
      <c r="C27" s="156">
        <v>1000</v>
      </c>
      <c r="E27" s="99"/>
      <c r="F27" s="99"/>
      <c r="G27" s="99"/>
    </row>
    <row r="28" spans="1:7" x14ac:dyDescent="0.35">
      <c r="A28" s="59" t="s">
        <v>211</v>
      </c>
      <c r="B28" s="60" t="s">
        <v>21</v>
      </c>
      <c r="C28" s="156">
        <v>1000</v>
      </c>
      <c r="E28" s="99"/>
      <c r="F28" s="99"/>
      <c r="G28" s="99"/>
    </row>
    <row r="29" spans="1:7" s="101" customFormat="1" ht="17.399999999999999" x14ac:dyDescent="0.3">
      <c r="A29" s="63"/>
      <c r="B29" s="64" t="s">
        <v>1</v>
      </c>
      <c r="C29" s="157">
        <f>SUM(C7:C28)</f>
        <v>22000</v>
      </c>
      <c r="E29" s="100"/>
      <c r="F29" s="100"/>
      <c r="G29" s="100"/>
    </row>
  </sheetData>
  <mergeCells count="4">
    <mergeCell ref="A2:C2"/>
    <mergeCell ref="A3:A5"/>
    <mergeCell ref="B3:B5"/>
    <mergeCell ref="C3:C5"/>
  </mergeCells>
  <printOptions horizontalCentered="1"/>
  <pageMargins left="0.62992125984251968" right="0.43307086614173229" top="0.51181102362204722" bottom="0.6692913385826772" header="0" footer="0"/>
  <pageSetup paperSize="9" fitToHeight="0" orientation="portrait" r:id="rId1"/>
  <headerFooter alignWithMargins="0">
    <oddFooter>&amp;L&amp;"Times New Roman,обычный"&amp;8&amp;Z&amp;F</oddFooter>
    <firstFooter>&amp;L&amp;Z&amp;F</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E72"/>
  <sheetViews>
    <sheetView tabSelected="1" view="pageBreakPreview" zoomScaleNormal="85" zoomScaleSheetLayoutView="100" workbookViewId="0">
      <selection activeCell="D11" sqref="D11"/>
    </sheetView>
  </sheetViews>
  <sheetFormatPr defaultColWidth="9.109375" defaultRowHeight="15" x14ac:dyDescent="0.25"/>
  <cols>
    <col min="1" max="1" width="7" style="117" bestFit="1" customWidth="1"/>
    <col min="2" max="2" width="49.109375" style="1" bestFit="1" customWidth="1"/>
    <col min="3" max="5" width="13.6640625" style="1" customWidth="1"/>
    <col min="6" max="16384" width="9.109375" style="1"/>
  </cols>
  <sheetData>
    <row r="1" spans="1:5" ht="23.4" customHeight="1" x14ac:dyDescent="0.3">
      <c r="B1" s="507" t="s">
        <v>336</v>
      </c>
      <c r="C1" s="507"/>
      <c r="D1" s="507"/>
      <c r="E1" s="507"/>
    </row>
    <row r="2" spans="1:5" ht="14.4" customHeight="1" x14ac:dyDescent="0.3">
      <c r="B2" s="220"/>
      <c r="C2" s="220"/>
      <c r="D2" s="220"/>
    </row>
    <row r="3" spans="1:5" s="118" customFormat="1" ht="49.5" customHeight="1" x14ac:dyDescent="0.25">
      <c r="A3" s="508" t="s">
        <v>251</v>
      </c>
      <c r="B3" s="508"/>
      <c r="C3" s="508"/>
      <c r="D3" s="508"/>
      <c r="E3" s="508"/>
    </row>
    <row r="4" spans="1:5" s="118" customFormat="1" ht="16.2" customHeight="1" x14ac:dyDescent="0.25">
      <c r="A4" s="335"/>
      <c r="B4" s="335"/>
      <c r="C4" s="335"/>
      <c r="D4" s="335"/>
      <c r="E4" s="335"/>
    </row>
    <row r="5" spans="1:5" s="22" customFormat="1" ht="24.6" customHeight="1" x14ac:dyDescent="0.25">
      <c r="A5" s="509" t="s">
        <v>49</v>
      </c>
      <c r="B5" s="504" t="s">
        <v>179</v>
      </c>
      <c r="C5" s="505" t="s">
        <v>190</v>
      </c>
      <c r="D5" s="505"/>
      <c r="E5" s="505"/>
    </row>
    <row r="6" spans="1:5" s="22" customFormat="1" ht="18.600000000000001" customHeight="1" x14ac:dyDescent="0.25">
      <c r="A6" s="509"/>
      <c r="B6" s="504"/>
      <c r="C6" s="510" t="s">
        <v>252</v>
      </c>
      <c r="D6" s="505" t="s">
        <v>52</v>
      </c>
      <c r="E6" s="505"/>
    </row>
    <row r="7" spans="1:5" s="22" customFormat="1" ht="20.25" customHeight="1" x14ac:dyDescent="0.25">
      <c r="A7" s="509"/>
      <c r="B7" s="504"/>
      <c r="C7" s="510"/>
      <c r="D7" s="221" t="s">
        <v>53</v>
      </c>
      <c r="E7" s="221" t="s">
        <v>253</v>
      </c>
    </row>
    <row r="8" spans="1:5" ht="15.6" x14ac:dyDescent="0.25">
      <c r="A8" s="119">
        <v>1</v>
      </c>
      <c r="B8" s="11">
        <v>2</v>
      </c>
      <c r="C8" s="11">
        <v>3</v>
      </c>
      <c r="D8" s="11">
        <v>4</v>
      </c>
      <c r="E8" s="11">
        <v>5</v>
      </c>
    </row>
    <row r="9" spans="1:5" s="121" customFormat="1" ht="15.6" x14ac:dyDescent="0.3">
      <c r="A9" s="120"/>
      <c r="B9" s="16" t="s">
        <v>2</v>
      </c>
      <c r="C9" s="17"/>
      <c r="D9" s="17"/>
      <c r="E9" s="17"/>
    </row>
    <row r="10" spans="1:5" ht="15.6" x14ac:dyDescent="0.3">
      <c r="A10" s="122">
        <v>1</v>
      </c>
      <c r="B10" s="14" t="s">
        <v>254</v>
      </c>
      <c r="C10" s="13">
        <v>5648.3</v>
      </c>
      <c r="D10" s="13">
        <v>3549.7</v>
      </c>
      <c r="E10" s="13">
        <v>1679.7</v>
      </c>
    </row>
    <row r="11" spans="1:5" ht="15.6" x14ac:dyDescent="0.3">
      <c r="A11" s="122">
        <v>2</v>
      </c>
      <c r="B11" s="14" t="s">
        <v>72</v>
      </c>
      <c r="C11" s="13">
        <v>1342.4</v>
      </c>
      <c r="D11" s="13">
        <v>1180.5999999999999</v>
      </c>
      <c r="E11" s="13">
        <v>1120</v>
      </c>
    </row>
    <row r="12" spans="1:5" ht="15.6" x14ac:dyDescent="0.3">
      <c r="A12" s="122">
        <v>3</v>
      </c>
      <c r="B12" s="14" t="s">
        <v>73</v>
      </c>
      <c r="C12" s="13">
        <v>968.6</v>
      </c>
      <c r="D12" s="13">
        <v>949.8</v>
      </c>
      <c r="E12" s="13">
        <v>933</v>
      </c>
    </row>
    <row r="13" spans="1:5" ht="15.6" x14ac:dyDescent="0.3">
      <c r="A13" s="122">
        <v>4</v>
      </c>
      <c r="B13" s="14" t="s">
        <v>74</v>
      </c>
      <c r="C13" s="13">
        <v>1449.3</v>
      </c>
      <c r="D13" s="13">
        <v>1408.7</v>
      </c>
      <c r="E13" s="13">
        <v>1372.5</v>
      </c>
    </row>
    <row r="14" spans="1:5" ht="15.6" x14ac:dyDescent="0.3">
      <c r="A14" s="122">
        <v>5</v>
      </c>
      <c r="B14" s="14" t="s">
        <v>75</v>
      </c>
      <c r="C14" s="13">
        <v>672.4</v>
      </c>
      <c r="D14" s="13">
        <v>436.6</v>
      </c>
      <c r="E14" s="13">
        <v>411.8</v>
      </c>
    </row>
    <row r="15" spans="1:5" ht="15.6" x14ac:dyDescent="0.3">
      <c r="A15" s="122">
        <v>6</v>
      </c>
      <c r="B15" s="14" t="s">
        <v>76</v>
      </c>
      <c r="C15" s="13">
        <v>703.5</v>
      </c>
      <c r="D15" s="13">
        <v>666.5</v>
      </c>
      <c r="E15" s="13">
        <v>633.5</v>
      </c>
    </row>
    <row r="16" spans="1:5" ht="15.6" x14ac:dyDescent="0.3">
      <c r="A16" s="122">
        <v>7</v>
      </c>
      <c r="B16" s="14" t="s">
        <v>77</v>
      </c>
      <c r="C16" s="13">
        <v>839.6</v>
      </c>
      <c r="D16" s="13">
        <v>791.1</v>
      </c>
      <c r="E16" s="13">
        <v>747.9</v>
      </c>
    </row>
    <row r="17" spans="1:5" ht="15.6" x14ac:dyDescent="0.3">
      <c r="A17" s="122">
        <v>8</v>
      </c>
      <c r="B17" s="14" t="s">
        <v>78</v>
      </c>
      <c r="C17" s="13">
        <v>113.9</v>
      </c>
      <c r="D17" s="13">
        <v>0</v>
      </c>
      <c r="E17" s="13">
        <v>0</v>
      </c>
    </row>
    <row r="18" spans="1:5" ht="15.6" x14ac:dyDescent="0.3">
      <c r="A18" s="122">
        <v>9</v>
      </c>
      <c r="B18" s="14" t="s">
        <v>79</v>
      </c>
      <c r="C18" s="13">
        <v>529.70000000000005</v>
      </c>
      <c r="D18" s="13">
        <v>496.4</v>
      </c>
      <c r="E18" s="13">
        <v>372</v>
      </c>
    </row>
    <row r="19" spans="1:5" ht="15.6" x14ac:dyDescent="0.3">
      <c r="A19" s="122">
        <v>10</v>
      </c>
      <c r="B19" s="14" t="s">
        <v>80</v>
      </c>
      <c r="C19" s="13">
        <v>764.3</v>
      </c>
      <c r="D19" s="13">
        <v>699.3</v>
      </c>
      <c r="E19" s="13">
        <v>641.4</v>
      </c>
    </row>
    <row r="20" spans="1:5" ht="15.6" x14ac:dyDescent="0.3">
      <c r="A20" s="122">
        <v>11</v>
      </c>
      <c r="B20" s="14" t="s">
        <v>81</v>
      </c>
      <c r="C20" s="13">
        <v>1636.9</v>
      </c>
      <c r="D20" s="13">
        <v>1088.7</v>
      </c>
      <c r="E20" s="13">
        <v>1025.0999999999999</v>
      </c>
    </row>
    <row r="21" spans="1:5" ht="15.6" x14ac:dyDescent="0.3">
      <c r="A21" s="122">
        <v>12</v>
      </c>
      <c r="B21" s="14" t="s">
        <v>82</v>
      </c>
      <c r="C21" s="13">
        <v>2272.1</v>
      </c>
      <c r="D21" s="13">
        <v>2226.8000000000002</v>
      </c>
      <c r="E21" s="13">
        <v>2186.5</v>
      </c>
    </row>
    <row r="22" spans="1:5" ht="15.6" x14ac:dyDescent="0.3">
      <c r="A22" s="123"/>
      <c r="B22" s="16" t="s">
        <v>3</v>
      </c>
      <c r="C22" s="13"/>
      <c r="D22" s="13"/>
      <c r="E22" s="13"/>
    </row>
    <row r="23" spans="1:5" ht="15.6" x14ac:dyDescent="0.3">
      <c r="A23" s="122">
        <v>13</v>
      </c>
      <c r="B23" s="14" t="s">
        <v>86</v>
      </c>
      <c r="C23" s="13">
        <v>2274.1</v>
      </c>
      <c r="D23" s="13">
        <v>2131.1999999999998</v>
      </c>
      <c r="E23" s="13">
        <v>2003.9</v>
      </c>
    </row>
    <row r="24" spans="1:5" ht="15.6" x14ac:dyDescent="0.3">
      <c r="A24" s="122">
        <v>14</v>
      </c>
      <c r="B24" s="14" t="s">
        <v>87</v>
      </c>
      <c r="C24" s="13">
        <v>4920.5</v>
      </c>
      <c r="D24" s="13">
        <v>4866.8999999999996</v>
      </c>
      <c r="E24" s="13">
        <v>4819.1000000000004</v>
      </c>
    </row>
    <row r="25" spans="1:5" ht="15.6" x14ac:dyDescent="0.3">
      <c r="A25" s="122">
        <v>15</v>
      </c>
      <c r="B25" s="14" t="s">
        <v>88</v>
      </c>
      <c r="C25" s="13">
        <v>648.9</v>
      </c>
      <c r="D25" s="13">
        <v>638.1</v>
      </c>
      <c r="E25" s="13">
        <v>628.6</v>
      </c>
    </row>
    <row r="26" spans="1:5" ht="15.6" x14ac:dyDescent="0.3">
      <c r="A26" s="122">
        <v>16</v>
      </c>
      <c r="B26" s="14" t="s">
        <v>89</v>
      </c>
      <c r="C26" s="13">
        <v>3266.9</v>
      </c>
      <c r="D26" s="13">
        <v>3193.2</v>
      </c>
      <c r="E26" s="13">
        <v>3127.5</v>
      </c>
    </row>
    <row r="27" spans="1:5" ht="15.6" x14ac:dyDescent="0.3">
      <c r="A27" s="122">
        <v>17</v>
      </c>
      <c r="B27" s="14" t="s">
        <v>90</v>
      </c>
      <c r="C27" s="13">
        <v>2568</v>
      </c>
      <c r="D27" s="13">
        <v>2506.8000000000002</v>
      </c>
      <c r="E27" s="13">
        <v>2373</v>
      </c>
    </row>
    <row r="28" spans="1:5" ht="15.6" x14ac:dyDescent="0.3">
      <c r="A28" s="122">
        <v>18</v>
      </c>
      <c r="B28" s="14" t="s">
        <v>91</v>
      </c>
      <c r="C28" s="13">
        <v>465.2</v>
      </c>
      <c r="D28" s="13">
        <v>456.6</v>
      </c>
      <c r="E28" s="13">
        <v>448.8</v>
      </c>
    </row>
    <row r="29" spans="1:5" ht="15.6" x14ac:dyDescent="0.3">
      <c r="A29" s="122">
        <v>19</v>
      </c>
      <c r="B29" s="14" t="s">
        <v>92</v>
      </c>
      <c r="C29" s="13">
        <v>540.6</v>
      </c>
      <c r="D29" s="13">
        <v>316.8</v>
      </c>
      <c r="E29" s="13">
        <v>264.60000000000002</v>
      </c>
    </row>
    <row r="30" spans="1:5" ht="15.6" x14ac:dyDescent="0.3">
      <c r="A30" s="122">
        <v>20</v>
      </c>
      <c r="B30" s="14" t="s">
        <v>93</v>
      </c>
      <c r="C30" s="13">
        <v>736.2</v>
      </c>
      <c r="D30" s="13">
        <v>653.1</v>
      </c>
      <c r="E30" s="13">
        <v>637.5</v>
      </c>
    </row>
    <row r="31" spans="1:5" ht="15.6" x14ac:dyDescent="0.3">
      <c r="A31" s="122">
        <v>21</v>
      </c>
      <c r="B31" s="14" t="s">
        <v>94</v>
      </c>
      <c r="C31" s="13">
        <v>214.8</v>
      </c>
      <c r="D31" s="13">
        <v>37.4</v>
      </c>
      <c r="E31" s="13">
        <v>0</v>
      </c>
    </row>
    <row r="32" spans="1:5" ht="15.6" x14ac:dyDescent="0.3">
      <c r="A32" s="122">
        <v>22</v>
      </c>
      <c r="B32" s="14" t="s">
        <v>95</v>
      </c>
      <c r="C32" s="13">
        <v>183.8</v>
      </c>
      <c r="D32" s="13">
        <v>172.8</v>
      </c>
      <c r="E32" s="13">
        <v>163</v>
      </c>
    </row>
    <row r="33" spans="1:5" s="121" customFormat="1" ht="15.6" x14ac:dyDescent="0.3">
      <c r="A33" s="124"/>
      <c r="B33" s="16" t="s">
        <v>4</v>
      </c>
      <c r="C33" s="13"/>
      <c r="D33" s="13"/>
      <c r="E33" s="13"/>
    </row>
    <row r="34" spans="1:5" ht="15.6" x14ac:dyDescent="0.3">
      <c r="A34" s="122">
        <v>23</v>
      </c>
      <c r="B34" s="14" t="s">
        <v>97</v>
      </c>
      <c r="C34" s="13">
        <v>3311.1</v>
      </c>
      <c r="D34" s="13">
        <v>3223.7</v>
      </c>
      <c r="E34" s="13">
        <v>3145.8</v>
      </c>
    </row>
    <row r="35" spans="1:5" ht="15.6" x14ac:dyDescent="0.3">
      <c r="A35" s="122">
        <v>24</v>
      </c>
      <c r="B35" s="14" t="s">
        <v>98</v>
      </c>
      <c r="C35" s="13">
        <v>2375.5</v>
      </c>
      <c r="D35" s="13">
        <v>2125.9</v>
      </c>
      <c r="E35" s="13">
        <v>1718.3</v>
      </c>
    </row>
    <row r="36" spans="1:5" s="121" customFormat="1" ht="15.6" x14ac:dyDescent="0.3">
      <c r="A36" s="124"/>
      <c r="B36" s="16" t="s">
        <v>6</v>
      </c>
      <c r="C36" s="13"/>
      <c r="D36" s="13"/>
      <c r="E36" s="13"/>
    </row>
    <row r="37" spans="1:5" ht="15.6" x14ac:dyDescent="0.3">
      <c r="A37" s="122">
        <v>25</v>
      </c>
      <c r="B37" s="14" t="s">
        <v>123</v>
      </c>
      <c r="C37" s="13">
        <v>625.4</v>
      </c>
      <c r="D37" s="13">
        <v>262.89999999999998</v>
      </c>
      <c r="E37" s="13">
        <v>0</v>
      </c>
    </row>
    <row r="38" spans="1:5" s="121" customFormat="1" ht="15.6" x14ac:dyDescent="0.3">
      <c r="A38" s="124"/>
      <c r="B38" s="16" t="s">
        <v>7</v>
      </c>
      <c r="C38" s="13"/>
      <c r="D38" s="13"/>
      <c r="E38" s="13"/>
    </row>
    <row r="39" spans="1:5" ht="15.6" x14ac:dyDescent="0.3">
      <c r="A39" s="122">
        <v>26</v>
      </c>
      <c r="B39" s="14" t="s">
        <v>140</v>
      </c>
      <c r="C39" s="13">
        <v>925.5</v>
      </c>
      <c r="D39" s="13">
        <v>918.8</v>
      </c>
      <c r="E39" s="13">
        <v>912.8</v>
      </c>
    </row>
    <row r="40" spans="1:5" ht="15.6" x14ac:dyDescent="0.3">
      <c r="A40" s="122">
        <v>27</v>
      </c>
      <c r="B40" s="14" t="s">
        <v>141</v>
      </c>
      <c r="C40" s="13">
        <v>2138.4</v>
      </c>
      <c r="D40" s="13">
        <v>2082.6</v>
      </c>
      <c r="E40" s="13">
        <v>2032.9</v>
      </c>
    </row>
    <row r="41" spans="1:5" ht="15.6" x14ac:dyDescent="0.3">
      <c r="A41" s="122">
        <v>28</v>
      </c>
      <c r="B41" s="14" t="s">
        <v>142</v>
      </c>
      <c r="C41" s="13">
        <v>2611.9</v>
      </c>
      <c r="D41" s="13">
        <v>2596.8000000000002</v>
      </c>
      <c r="E41" s="13">
        <v>2583.1999999999998</v>
      </c>
    </row>
    <row r="42" spans="1:5" ht="15.6" x14ac:dyDescent="0.3">
      <c r="A42" s="122">
        <v>29</v>
      </c>
      <c r="B42" s="14" t="s">
        <v>143</v>
      </c>
      <c r="C42" s="13">
        <v>3588</v>
      </c>
      <c r="D42" s="13">
        <v>3553.2</v>
      </c>
      <c r="E42" s="13">
        <v>3522.2</v>
      </c>
    </row>
    <row r="43" spans="1:5" s="121" customFormat="1" ht="15.6" x14ac:dyDescent="0.3">
      <c r="A43" s="124"/>
      <c r="B43" s="16" t="s">
        <v>8</v>
      </c>
      <c r="C43" s="13"/>
      <c r="D43" s="13"/>
      <c r="E43" s="13"/>
    </row>
    <row r="44" spans="1:5" ht="15.6" x14ac:dyDescent="0.3">
      <c r="A44" s="122">
        <v>30</v>
      </c>
      <c r="B44" s="14" t="s">
        <v>145</v>
      </c>
      <c r="C44" s="13">
        <v>929.1</v>
      </c>
      <c r="D44" s="13">
        <v>883.7</v>
      </c>
      <c r="E44" s="13">
        <v>843.3</v>
      </c>
    </row>
    <row r="45" spans="1:5" ht="15.6" x14ac:dyDescent="0.3">
      <c r="A45" s="122">
        <v>31</v>
      </c>
      <c r="B45" s="14" t="s">
        <v>146</v>
      </c>
      <c r="C45" s="13">
        <v>2472.4</v>
      </c>
      <c r="D45" s="13">
        <v>2449.8000000000002</v>
      </c>
      <c r="E45" s="13">
        <v>1125.4000000000001</v>
      </c>
    </row>
    <row r="46" spans="1:5" ht="15.6" x14ac:dyDescent="0.3">
      <c r="A46" s="122">
        <v>32</v>
      </c>
      <c r="B46" s="14" t="s">
        <v>185</v>
      </c>
      <c r="C46" s="13">
        <v>1644.3</v>
      </c>
      <c r="D46" s="13">
        <v>1421.2</v>
      </c>
      <c r="E46" s="13">
        <v>1222.4000000000001</v>
      </c>
    </row>
    <row r="47" spans="1:5" ht="15.6" x14ac:dyDescent="0.3">
      <c r="A47" s="122">
        <v>33</v>
      </c>
      <c r="B47" s="14" t="s">
        <v>148</v>
      </c>
      <c r="C47" s="13">
        <v>2841.7</v>
      </c>
      <c r="D47" s="13">
        <v>2742.1</v>
      </c>
      <c r="E47" s="13">
        <v>2653.3</v>
      </c>
    </row>
    <row r="48" spans="1:5" ht="15.6" x14ac:dyDescent="0.3">
      <c r="A48" s="122">
        <v>34</v>
      </c>
      <c r="B48" s="14" t="s">
        <v>149</v>
      </c>
      <c r="C48" s="13">
        <v>2854.6</v>
      </c>
      <c r="D48" s="13">
        <v>2763.8</v>
      </c>
      <c r="E48" s="13">
        <v>2683</v>
      </c>
    </row>
    <row r="49" spans="1:5" ht="15.6" x14ac:dyDescent="0.3">
      <c r="A49" s="122">
        <v>35</v>
      </c>
      <c r="B49" s="14" t="s">
        <v>150</v>
      </c>
      <c r="C49" s="13">
        <v>1429.4</v>
      </c>
      <c r="D49" s="13">
        <v>1347.9</v>
      </c>
      <c r="E49" s="13">
        <v>1275.2</v>
      </c>
    </row>
    <row r="50" spans="1:5" ht="15.6" x14ac:dyDescent="0.3">
      <c r="A50" s="122">
        <v>36</v>
      </c>
      <c r="B50" s="14" t="s">
        <v>151</v>
      </c>
      <c r="C50" s="13">
        <v>2209.1999999999998</v>
      </c>
      <c r="D50" s="13">
        <v>2152.5</v>
      </c>
      <c r="E50" s="13">
        <v>2102</v>
      </c>
    </row>
    <row r="51" spans="1:5" ht="15.6" x14ac:dyDescent="0.3">
      <c r="A51" s="122">
        <v>37</v>
      </c>
      <c r="B51" s="14" t="s">
        <v>152</v>
      </c>
      <c r="C51" s="13">
        <v>2748.7</v>
      </c>
      <c r="D51" s="13">
        <v>2629.1</v>
      </c>
      <c r="E51" s="13">
        <v>2522.6</v>
      </c>
    </row>
    <row r="52" spans="1:5" ht="15.6" x14ac:dyDescent="0.3">
      <c r="A52" s="122">
        <v>38</v>
      </c>
      <c r="B52" s="14" t="s">
        <v>153</v>
      </c>
      <c r="C52" s="13">
        <v>1298.5</v>
      </c>
      <c r="D52" s="13">
        <v>1210.2</v>
      </c>
      <c r="E52" s="13">
        <v>1116.5999999999999</v>
      </c>
    </row>
    <row r="53" spans="1:5" ht="15.6" x14ac:dyDescent="0.3">
      <c r="A53" s="122">
        <v>39</v>
      </c>
      <c r="B53" s="14" t="s">
        <v>154</v>
      </c>
      <c r="C53" s="13">
        <v>1209.3</v>
      </c>
      <c r="D53" s="13">
        <v>1177</v>
      </c>
      <c r="E53" s="13">
        <v>1084.3</v>
      </c>
    </row>
    <row r="54" spans="1:5" ht="15.6" x14ac:dyDescent="0.3">
      <c r="A54" s="122">
        <v>40</v>
      </c>
      <c r="B54" s="14" t="s">
        <v>155</v>
      </c>
      <c r="C54" s="13">
        <v>954.4</v>
      </c>
      <c r="D54" s="13">
        <v>920.3</v>
      </c>
      <c r="E54" s="13">
        <v>890</v>
      </c>
    </row>
    <row r="55" spans="1:5" ht="15.6" x14ac:dyDescent="0.3">
      <c r="A55" s="122">
        <v>41</v>
      </c>
      <c r="B55" s="14" t="s">
        <v>156</v>
      </c>
      <c r="C55" s="13">
        <v>552.9</v>
      </c>
      <c r="D55" s="13">
        <v>476.9</v>
      </c>
      <c r="E55" s="13">
        <v>409.2</v>
      </c>
    </row>
    <row r="56" spans="1:5" ht="15.6" x14ac:dyDescent="0.3">
      <c r="A56" s="122">
        <v>42</v>
      </c>
      <c r="B56" s="14" t="s">
        <v>157</v>
      </c>
      <c r="C56" s="13">
        <v>704.4</v>
      </c>
      <c r="D56" s="13">
        <v>682.2</v>
      </c>
      <c r="E56" s="13">
        <v>662.4</v>
      </c>
    </row>
    <row r="57" spans="1:5" ht="15.6" x14ac:dyDescent="0.3">
      <c r="A57" s="122">
        <v>43</v>
      </c>
      <c r="B57" s="14" t="s">
        <v>158</v>
      </c>
      <c r="C57" s="13">
        <v>2559.4</v>
      </c>
      <c r="D57" s="13">
        <v>2481</v>
      </c>
      <c r="E57" s="13">
        <v>2411.1</v>
      </c>
    </row>
    <row r="58" spans="1:5" s="121" customFormat="1" ht="15.6" x14ac:dyDescent="0.3">
      <c r="A58" s="124"/>
      <c r="B58" s="16" t="s">
        <v>9</v>
      </c>
      <c r="C58" s="13"/>
      <c r="D58" s="13"/>
      <c r="E58" s="13"/>
    </row>
    <row r="59" spans="1:5" ht="15.6" x14ac:dyDescent="0.3">
      <c r="A59" s="122">
        <v>44</v>
      </c>
      <c r="B59" s="14" t="s">
        <v>162</v>
      </c>
      <c r="C59" s="13">
        <v>374.2</v>
      </c>
      <c r="D59" s="13">
        <v>361.5</v>
      </c>
      <c r="E59" s="13">
        <v>350.2</v>
      </c>
    </row>
    <row r="60" spans="1:5" ht="15.6" x14ac:dyDescent="0.3">
      <c r="A60" s="122">
        <v>45</v>
      </c>
      <c r="B60" s="14" t="s">
        <v>163</v>
      </c>
      <c r="C60" s="13">
        <v>2360</v>
      </c>
      <c r="D60" s="13">
        <v>2313.3000000000002</v>
      </c>
      <c r="E60" s="13">
        <v>2271.6</v>
      </c>
    </row>
    <row r="61" spans="1:5" ht="15.6" x14ac:dyDescent="0.3">
      <c r="A61" s="122">
        <v>46</v>
      </c>
      <c r="B61" s="14" t="s">
        <v>164</v>
      </c>
      <c r="C61" s="13">
        <v>1547.5</v>
      </c>
      <c r="D61" s="13">
        <v>1514.4</v>
      </c>
      <c r="E61" s="13">
        <v>1485</v>
      </c>
    </row>
    <row r="62" spans="1:5" ht="15.6" x14ac:dyDescent="0.3">
      <c r="A62" s="122">
        <v>47</v>
      </c>
      <c r="B62" s="14" t="s">
        <v>165</v>
      </c>
      <c r="C62" s="13">
        <v>650.70000000000005</v>
      </c>
      <c r="D62" s="13">
        <v>459.4</v>
      </c>
      <c r="E62" s="13">
        <v>292.10000000000002</v>
      </c>
    </row>
    <row r="63" spans="1:5" ht="15.6" x14ac:dyDescent="0.3">
      <c r="A63" s="122">
        <v>48</v>
      </c>
      <c r="B63" s="14" t="s">
        <v>166</v>
      </c>
      <c r="C63" s="13">
        <v>974.2</v>
      </c>
      <c r="D63" s="13">
        <v>953</v>
      </c>
      <c r="E63" s="13">
        <v>934.1</v>
      </c>
    </row>
    <row r="64" spans="1:5" ht="15.6" x14ac:dyDescent="0.3">
      <c r="A64" s="122">
        <v>49</v>
      </c>
      <c r="B64" s="14" t="s">
        <v>168</v>
      </c>
      <c r="C64" s="13">
        <v>879.2</v>
      </c>
      <c r="D64" s="13">
        <v>856.4</v>
      </c>
      <c r="E64" s="13">
        <v>836.1</v>
      </c>
    </row>
    <row r="65" spans="1:5" s="121" customFormat="1" ht="15.6" x14ac:dyDescent="0.3">
      <c r="A65" s="124"/>
      <c r="B65" s="16" t="s">
        <v>10</v>
      </c>
      <c r="C65" s="13"/>
      <c r="D65" s="13"/>
      <c r="E65" s="13"/>
    </row>
    <row r="66" spans="1:5" ht="15.6" x14ac:dyDescent="0.3">
      <c r="A66" s="122">
        <v>50</v>
      </c>
      <c r="B66" s="14" t="s">
        <v>170</v>
      </c>
      <c r="C66" s="13">
        <v>934.7</v>
      </c>
      <c r="D66" s="13">
        <v>763.3</v>
      </c>
      <c r="E66" s="13">
        <v>610.5</v>
      </c>
    </row>
    <row r="67" spans="1:5" ht="15.6" x14ac:dyDescent="0.3">
      <c r="A67" s="122">
        <v>51</v>
      </c>
      <c r="B67" s="14" t="s">
        <v>172</v>
      </c>
      <c r="C67" s="13">
        <v>2620.4</v>
      </c>
      <c r="D67" s="13">
        <v>2576.4</v>
      </c>
      <c r="E67" s="13">
        <v>2537.1999999999998</v>
      </c>
    </row>
    <row r="68" spans="1:5" ht="15.6" x14ac:dyDescent="0.3">
      <c r="A68" s="122">
        <v>52</v>
      </c>
      <c r="B68" s="14" t="s">
        <v>173</v>
      </c>
      <c r="C68" s="13">
        <v>2075.5</v>
      </c>
      <c r="D68" s="13">
        <v>2018.5</v>
      </c>
      <c r="E68" s="13">
        <v>1967.6</v>
      </c>
    </row>
    <row r="69" spans="1:5" ht="15.6" x14ac:dyDescent="0.3">
      <c r="A69" s="122">
        <v>53</v>
      </c>
      <c r="B69" s="14" t="s">
        <v>174</v>
      </c>
      <c r="C69" s="13">
        <v>594.6</v>
      </c>
      <c r="D69" s="13">
        <v>529</v>
      </c>
      <c r="E69" s="13">
        <v>483.5</v>
      </c>
    </row>
    <row r="70" spans="1:5" s="121" customFormat="1" ht="15.6" x14ac:dyDescent="0.3">
      <c r="A70" s="122"/>
      <c r="B70" s="14" t="s">
        <v>46</v>
      </c>
      <c r="C70" s="263">
        <v>0</v>
      </c>
      <c r="D70" s="264">
        <v>6841.1999999999971</v>
      </c>
      <c r="E70" s="264">
        <v>13481.800000000017</v>
      </c>
    </row>
    <row r="71" spans="1:5" ht="15.6" x14ac:dyDescent="0.3">
      <c r="A71" s="122"/>
      <c r="B71" s="16" t="s">
        <v>64</v>
      </c>
      <c r="C71" s="265">
        <v>85755.099999999962</v>
      </c>
      <c r="D71" s="265">
        <v>85755.099999999977</v>
      </c>
      <c r="E71" s="265">
        <v>85755.10000000002</v>
      </c>
    </row>
    <row r="72" spans="1:5" x14ac:dyDescent="0.25">
      <c r="D72" s="228"/>
      <c r="E72" s="228"/>
    </row>
  </sheetData>
  <autoFilter ref="A8:E71" xr:uid="{00000000-0009-0000-0000-000003000000}"/>
  <mergeCells count="7">
    <mergeCell ref="B1:E1"/>
    <mergeCell ref="A3:E3"/>
    <mergeCell ref="A5:A7"/>
    <mergeCell ref="B5:B7"/>
    <mergeCell ref="C5:E5"/>
    <mergeCell ref="C6:C7"/>
    <mergeCell ref="D6:E6"/>
  </mergeCells>
  <printOptions horizontalCentered="1"/>
  <pageMargins left="0.62992125984251968" right="0.43307086614173229" top="0.51181102362204722" bottom="0.6692913385826772" header="0" footer="0"/>
  <pageSetup paperSize="9" scale="96" fitToHeight="0" orientation="portrait" r:id="rId1"/>
  <headerFooter alignWithMargins="0">
    <oddFooter>&amp;L&amp;"Times New Roman,обычный"&amp;8&amp;Z&amp;F</oddFooter>
    <firstFooter>&amp;L&amp;Z&amp;F</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pageSetUpPr fitToPage="1"/>
  </sheetPr>
  <dimension ref="A1:M13"/>
  <sheetViews>
    <sheetView tabSelected="1" view="pageBreakPreview" topLeftCell="C1" zoomScaleNormal="100" zoomScaleSheetLayoutView="100" workbookViewId="0">
      <selection activeCell="D11" sqref="D11"/>
    </sheetView>
  </sheetViews>
  <sheetFormatPr defaultColWidth="9.109375" defaultRowHeight="14.4" x14ac:dyDescent="0.3"/>
  <cols>
    <col min="1" max="1" width="2.88671875" style="138" customWidth="1"/>
    <col min="2" max="2" width="8.88671875" style="138" hidden="1" customWidth="1"/>
    <col min="3" max="3" width="6.44140625" style="138" customWidth="1"/>
    <col min="4" max="4" width="55.44140625" style="138" customWidth="1"/>
    <col min="5" max="5" width="21.77734375" style="138" customWidth="1"/>
    <col min="6" max="8" width="9.109375" style="138"/>
    <col min="9" max="9" width="12.33203125" style="138" customWidth="1"/>
    <col min="10" max="16384" width="9.109375" style="138"/>
  </cols>
  <sheetData>
    <row r="1" spans="1:13" ht="35.25" customHeight="1" x14ac:dyDescent="0.3">
      <c r="A1" s="137"/>
      <c r="B1" s="137"/>
      <c r="C1" s="600" t="s">
        <v>323</v>
      </c>
      <c r="D1" s="600"/>
      <c r="E1" s="600"/>
    </row>
    <row r="2" spans="1:13" ht="16.95" customHeight="1" x14ac:dyDescent="0.3">
      <c r="A2" s="139"/>
      <c r="B2" s="139"/>
      <c r="C2" s="732" t="s">
        <v>332</v>
      </c>
      <c r="D2" s="732"/>
      <c r="E2" s="732"/>
      <c r="I2" s="734"/>
      <c r="J2" s="734"/>
      <c r="K2" s="734"/>
      <c r="L2" s="735"/>
      <c r="M2" s="735"/>
    </row>
    <row r="3" spans="1:13" ht="18.600000000000001" customHeight="1" x14ac:dyDescent="0.3">
      <c r="A3" s="140"/>
      <c r="B3" s="140"/>
      <c r="C3" s="732"/>
      <c r="D3" s="732"/>
      <c r="E3" s="732"/>
      <c r="H3" s="141"/>
      <c r="I3" s="734"/>
      <c r="J3" s="734"/>
      <c r="K3" s="734"/>
      <c r="L3" s="735"/>
      <c r="M3" s="735"/>
    </row>
    <row r="4" spans="1:13" ht="90" customHeight="1" x14ac:dyDescent="0.3">
      <c r="A4" s="142"/>
      <c r="B4" s="142"/>
      <c r="C4" s="733"/>
      <c r="D4" s="733"/>
      <c r="E4" s="733"/>
      <c r="H4" s="141"/>
      <c r="I4" s="143"/>
      <c r="J4" s="143"/>
      <c r="K4" s="143"/>
      <c r="L4" s="144"/>
      <c r="M4" s="144"/>
    </row>
    <row r="5" spans="1:13" ht="57" customHeight="1" x14ac:dyDescent="0.3">
      <c r="A5" s="139"/>
      <c r="B5" s="139"/>
      <c r="C5" s="339" t="s">
        <v>59</v>
      </c>
      <c r="D5" s="339" t="s">
        <v>179</v>
      </c>
      <c r="E5" s="333" t="s">
        <v>340</v>
      </c>
    </row>
    <row r="6" spans="1:13" s="489" customFormat="1" ht="16.5" customHeight="1" x14ac:dyDescent="0.3">
      <c r="A6" s="485"/>
      <c r="B6" s="485"/>
      <c r="C6" s="486">
        <v>1</v>
      </c>
      <c r="D6" s="487">
        <v>2</v>
      </c>
      <c r="E6" s="487">
        <v>3</v>
      </c>
      <c r="F6" s="488"/>
    </row>
    <row r="7" spans="1:13" ht="21.6" customHeight="1" x14ac:dyDescent="0.3">
      <c r="A7" s="146"/>
      <c r="B7" s="146"/>
      <c r="C7" s="147">
        <v>1</v>
      </c>
      <c r="D7" s="308" t="s">
        <v>18</v>
      </c>
      <c r="E7" s="284">
        <v>70000</v>
      </c>
      <c r="F7" s="144"/>
    </row>
    <row r="8" spans="1:13" ht="21.6" customHeight="1" x14ac:dyDescent="0.3">
      <c r="A8" s="146"/>
      <c r="B8" s="146"/>
      <c r="C8" s="147">
        <v>2</v>
      </c>
      <c r="D8" s="308" t="s">
        <v>23</v>
      </c>
      <c r="E8" s="284">
        <v>70000</v>
      </c>
      <c r="F8" s="144"/>
    </row>
    <row r="9" spans="1:13" ht="21.6" customHeight="1" x14ac:dyDescent="0.3">
      <c r="A9" s="146"/>
      <c r="B9" s="146"/>
      <c r="C9" s="148">
        <v>3</v>
      </c>
      <c r="D9" s="308" t="s">
        <v>31</v>
      </c>
      <c r="E9" s="285">
        <v>70000</v>
      </c>
      <c r="F9" s="144"/>
    </row>
    <row r="10" spans="1:13" ht="21.6" customHeight="1" x14ac:dyDescent="0.3">
      <c r="A10" s="146"/>
      <c r="B10" s="146"/>
      <c r="C10" s="148">
        <v>4</v>
      </c>
      <c r="D10" s="308" t="s">
        <v>43</v>
      </c>
      <c r="E10" s="285">
        <v>70000</v>
      </c>
      <c r="F10" s="144"/>
    </row>
    <row r="11" spans="1:13" ht="21.6" customHeight="1" x14ac:dyDescent="0.3">
      <c r="A11" s="146"/>
      <c r="B11" s="146"/>
      <c r="C11" s="372"/>
      <c r="D11" s="373" t="s">
        <v>1</v>
      </c>
      <c r="E11" s="275">
        <f>SUM(E7:E10)</f>
        <v>280000</v>
      </c>
      <c r="F11" s="144"/>
    </row>
    <row r="12" spans="1:13" x14ac:dyDescent="0.3">
      <c r="A12" s="146"/>
      <c r="B12" s="146"/>
      <c r="C12" s="146"/>
      <c r="D12" s="146"/>
      <c r="E12" s="146"/>
    </row>
    <row r="13" spans="1:13" x14ac:dyDescent="0.3">
      <c r="D13" s="144"/>
    </row>
  </sheetData>
  <mergeCells count="3">
    <mergeCell ref="C1:E1"/>
    <mergeCell ref="C2:E4"/>
    <mergeCell ref="I2:M3"/>
  </mergeCells>
  <printOptions horizontalCentered="1"/>
  <pageMargins left="0.62992125984251968" right="0.43307086614173229" top="0.51181102362204722" bottom="0.6692913385826772" header="0" footer="0"/>
  <pageSetup paperSize="9" firstPageNumber="2" fitToHeight="0" orientation="portrait" r:id="rId1"/>
  <headerFooter alignWithMargins="0">
    <oddFooter>&amp;L&amp;"Times New Roman,обычный"&amp;8&amp;Z&amp;F</oddFooter>
    <firstFooter>&amp;L&amp;Z&amp;F</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pageSetUpPr fitToPage="1"/>
  </sheetPr>
  <dimension ref="A1:K11"/>
  <sheetViews>
    <sheetView tabSelected="1" view="pageBreakPreview" zoomScaleNormal="100" zoomScaleSheetLayoutView="100" workbookViewId="0">
      <selection activeCell="D11" sqref="D11"/>
    </sheetView>
  </sheetViews>
  <sheetFormatPr defaultColWidth="9.109375" defaultRowHeight="14.4" x14ac:dyDescent="0.3"/>
  <cols>
    <col min="1" max="1" width="6.44140625" style="232" customWidth="1"/>
    <col min="2" max="2" width="49.109375" style="232" customWidth="1"/>
    <col min="3" max="3" width="21.77734375" style="232" customWidth="1"/>
    <col min="4" max="6" width="9.109375" style="232"/>
    <col min="7" max="7" width="12.33203125" style="232" customWidth="1"/>
    <col min="8" max="16384" width="9.109375" style="232"/>
  </cols>
  <sheetData>
    <row r="1" spans="1:11" ht="28.2" customHeight="1" x14ac:dyDescent="0.3">
      <c r="A1" s="736" t="s">
        <v>307</v>
      </c>
      <c r="B1" s="737"/>
      <c r="C1" s="737"/>
    </row>
    <row r="2" spans="1:11" ht="16.95" customHeight="1" x14ac:dyDescent="0.3">
      <c r="A2" s="738" t="s">
        <v>333</v>
      </c>
      <c r="B2" s="738"/>
      <c r="C2" s="738"/>
      <c r="G2" s="740"/>
      <c r="H2" s="740"/>
      <c r="I2" s="740"/>
      <c r="J2" s="741"/>
      <c r="K2" s="741"/>
    </row>
    <row r="3" spans="1:11" ht="18.600000000000001" customHeight="1" x14ac:dyDescent="0.3">
      <c r="A3" s="738"/>
      <c r="B3" s="738"/>
      <c r="C3" s="738"/>
      <c r="G3" s="740"/>
      <c r="H3" s="740"/>
      <c r="I3" s="740"/>
      <c r="J3" s="741"/>
      <c r="K3" s="741"/>
    </row>
    <row r="4" spans="1:11" ht="68.25" customHeight="1" x14ac:dyDescent="0.3">
      <c r="A4" s="739"/>
      <c r="B4" s="739"/>
      <c r="C4" s="739"/>
      <c r="G4" s="233"/>
      <c r="H4" s="233"/>
      <c r="I4" s="233"/>
      <c r="J4" s="234"/>
      <c r="K4" s="234"/>
    </row>
    <row r="5" spans="1:11" ht="45" customHeight="1" x14ac:dyDescent="0.3">
      <c r="A5" s="345" t="s">
        <v>59</v>
      </c>
      <c r="B5" s="345" t="s">
        <v>179</v>
      </c>
      <c r="C5" s="345" t="s">
        <v>340</v>
      </c>
    </row>
    <row r="6" spans="1:11" s="497" customFormat="1" ht="16.5" customHeight="1" x14ac:dyDescent="0.3">
      <c r="A6" s="494">
        <v>1</v>
      </c>
      <c r="B6" s="495">
        <v>2</v>
      </c>
      <c r="C6" s="495">
        <v>3</v>
      </c>
      <c r="D6" s="496"/>
    </row>
    <row r="7" spans="1:11" ht="23.25" customHeight="1" x14ac:dyDescent="0.3">
      <c r="A7" s="235">
        <v>1</v>
      </c>
      <c r="B7" s="194" t="s">
        <v>14</v>
      </c>
      <c r="C7" s="310">
        <v>1000</v>
      </c>
      <c r="D7" s="234"/>
    </row>
    <row r="8" spans="1:11" ht="23.25" customHeight="1" x14ac:dyDescent="0.3">
      <c r="A8" s="235">
        <v>2</v>
      </c>
      <c r="B8" s="194" t="s">
        <v>308</v>
      </c>
      <c r="C8" s="310">
        <v>1000</v>
      </c>
      <c r="D8" s="234"/>
    </row>
    <row r="9" spans="1:11" ht="22.5" customHeight="1" x14ac:dyDescent="0.3">
      <c r="A9" s="236"/>
      <c r="B9" s="237" t="s">
        <v>1</v>
      </c>
      <c r="C9" s="311">
        <f>C7+C8</f>
        <v>2000</v>
      </c>
      <c r="D9" s="234"/>
    </row>
    <row r="10" spans="1:11" x14ac:dyDescent="0.3">
      <c r="A10" s="238"/>
      <c r="B10" s="238"/>
      <c r="C10" s="238"/>
    </row>
    <row r="11" spans="1:11" x14ac:dyDescent="0.3">
      <c r="B11" s="234"/>
    </row>
  </sheetData>
  <mergeCells count="3">
    <mergeCell ref="A1:C1"/>
    <mergeCell ref="A2:C4"/>
    <mergeCell ref="G2:K3"/>
  </mergeCells>
  <printOptions horizontalCentered="1"/>
  <pageMargins left="0.62992125984251968" right="0.43307086614173229" top="0.51181102362204722" bottom="0.6692913385826772" header="0" footer="0"/>
  <pageSetup paperSize="9" firstPageNumber="2" fitToHeight="0" orientation="portrait" r:id="rId1"/>
  <headerFooter alignWithMargins="0">
    <oddFooter>&amp;L&amp;"Times New Roman,обычный"&amp;8&amp;Z&amp;F</oddFooter>
    <firstFooter>&amp;L&amp;Z&amp;F</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pageSetUpPr fitToPage="1"/>
  </sheetPr>
  <dimension ref="A1:K10"/>
  <sheetViews>
    <sheetView tabSelected="1" view="pageBreakPreview" zoomScaleNormal="100" zoomScaleSheetLayoutView="100" workbookViewId="0">
      <selection activeCell="D11" sqref="D11"/>
    </sheetView>
  </sheetViews>
  <sheetFormatPr defaultColWidth="9.109375" defaultRowHeight="14.4" x14ac:dyDescent="0.3"/>
  <cols>
    <col min="1" max="1" width="6.44140625" style="190" customWidth="1"/>
    <col min="2" max="2" width="49.109375" style="190" customWidth="1"/>
    <col min="3" max="3" width="21.77734375" style="190" customWidth="1"/>
    <col min="4" max="6" width="9.109375" style="190"/>
    <col min="7" max="7" width="12.33203125" style="190" customWidth="1"/>
    <col min="8" max="16384" width="9.109375" style="190"/>
  </cols>
  <sheetData>
    <row r="1" spans="1:11" ht="28.2" customHeight="1" x14ac:dyDescent="0.3">
      <c r="A1" s="742" t="s">
        <v>324</v>
      </c>
      <c r="B1" s="743"/>
      <c r="C1" s="743"/>
    </row>
    <row r="2" spans="1:11" ht="16.95" customHeight="1" x14ac:dyDescent="0.3">
      <c r="A2" s="744" t="s">
        <v>296</v>
      </c>
      <c r="B2" s="744"/>
      <c r="C2" s="744"/>
      <c r="G2" s="746"/>
      <c r="H2" s="746"/>
      <c r="I2" s="746"/>
      <c r="J2" s="747"/>
      <c r="K2" s="747"/>
    </row>
    <row r="3" spans="1:11" ht="18.600000000000001" customHeight="1" x14ac:dyDescent="0.3">
      <c r="A3" s="744"/>
      <c r="B3" s="744"/>
      <c r="C3" s="744"/>
      <c r="G3" s="746"/>
      <c r="H3" s="746"/>
      <c r="I3" s="746"/>
      <c r="J3" s="747"/>
      <c r="K3" s="747"/>
    </row>
    <row r="4" spans="1:11" ht="68.25" customHeight="1" x14ac:dyDescent="0.3">
      <c r="A4" s="745"/>
      <c r="B4" s="745"/>
      <c r="C4" s="745"/>
      <c r="G4" s="191"/>
      <c r="H4" s="191"/>
      <c r="I4" s="191"/>
      <c r="J4" s="192"/>
      <c r="K4" s="192"/>
    </row>
    <row r="5" spans="1:11" ht="48.6" customHeight="1" x14ac:dyDescent="0.3">
      <c r="A5" s="346" t="s">
        <v>59</v>
      </c>
      <c r="B5" s="346" t="s">
        <v>179</v>
      </c>
      <c r="C5" s="334" t="s">
        <v>340</v>
      </c>
    </row>
    <row r="6" spans="1:11" s="493" customFormat="1" ht="16.5" customHeight="1" x14ac:dyDescent="0.3">
      <c r="A6" s="490">
        <v>1</v>
      </c>
      <c r="B6" s="491">
        <v>2</v>
      </c>
      <c r="C6" s="491">
        <v>3</v>
      </c>
      <c r="D6" s="492"/>
    </row>
    <row r="7" spans="1:11" ht="23.25" customHeight="1" x14ac:dyDescent="0.3">
      <c r="A7" s="193">
        <v>1</v>
      </c>
      <c r="B7" s="194" t="s">
        <v>33</v>
      </c>
      <c r="C7" s="282">
        <v>5000</v>
      </c>
      <c r="D7" s="192"/>
    </row>
    <row r="8" spans="1:11" ht="22.5" customHeight="1" x14ac:dyDescent="0.3">
      <c r="A8" s="498"/>
      <c r="B8" s="499" t="s">
        <v>1</v>
      </c>
      <c r="C8" s="283">
        <f>SUM(C7:C7)</f>
        <v>5000</v>
      </c>
      <c r="D8" s="192"/>
    </row>
    <row r="9" spans="1:11" x14ac:dyDescent="0.3">
      <c r="A9" s="195"/>
      <c r="B9" s="195"/>
      <c r="C9" s="195"/>
    </row>
    <row r="10" spans="1:11" x14ac:dyDescent="0.3">
      <c r="B10" s="192"/>
    </row>
  </sheetData>
  <mergeCells count="3">
    <mergeCell ref="A1:C1"/>
    <mergeCell ref="A2:C4"/>
    <mergeCell ref="G2:K3"/>
  </mergeCells>
  <printOptions horizontalCentered="1"/>
  <pageMargins left="0.62992125984251968" right="0.43307086614173229" top="0.51181102362204722" bottom="0.6692913385826772" header="0" footer="0"/>
  <pageSetup paperSize="9" firstPageNumber="2" fitToHeight="0" orientation="portrait" r:id="rId1"/>
  <headerFooter alignWithMargins="0">
    <oddFooter>&amp;L&amp;"Times New Roman,обычный"&amp;8&amp;Z&amp;F</oddFooter>
    <firstFooter>&amp;L&amp;Z&amp;F</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S14"/>
  <sheetViews>
    <sheetView tabSelected="1" view="pageBreakPreview" zoomScale="96" zoomScaleNormal="100" zoomScaleSheetLayoutView="96" workbookViewId="0">
      <selection activeCell="D11" sqref="D11"/>
    </sheetView>
  </sheetViews>
  <sheetFormatPr defaultColWidth="9.109375" defaultRowHeight="13.8" x14ac:dyDescent="0.25"/>
  <cols>
    <col min="1" max="1" width="7.77734375" style="242" customWidth="1"/>
    <col min="2" max="2" width="28.44140625" style="242" customWidth="1"/>
    <col min="3" max="5" width="16.77734375" style="242" customWidth="1"/>
    <col min="6" max="16384" width="9.109375" style="242"/>
  </cols>
  <sheetData>
    <row r="1" spans="1:19" ht="28.2" customHeight="1" x14ac:dyDescent="0.3">
      <c r="A1" s="511" t="s">
        <v>48</v>
      </c>
      <c r="B1" s="511"/>
      <c r="C1" s="511"/>
      <c r="D1" s="511"/>
      <c r="E1" s="511"/>
    </row>
    <row r="2" spans="1:19" ht="93" customHeight="1" x14ac:dyDescent="0.25">
      <c r="A2" s="512" t="s">
        <v>325</v>
      </c>
      <c r="B2" s="512"/>
      <c r="C2" s="512"/>
      <c r="D2" s="512"/>
      <c r="E2" s="512"/>
    </row>
    <row r="3" spans="1:19" ht="18" x14ac:dyDescent="0.35">
      <c r="A3" s="243"/>
      <c r="B3" s="243"/>
      <c r="C3" s="243"/>
      <c r="D3" s="243"/>
      <c r="E3" s="244"/>
    </row>
    <row r="4" spans="1:19" ht="26.4" customHeight="1" x14ac:dyDescent="0.25">
      <c r="A4" s="513" t="s">
        <v>49</v>
      </c>
      <c r="B4" s="513" t="s">
        <v>50</v>
      </c>
      <c r="C4" s="516" t="s">
        <v>190</v>
      </c>
      <c r="D4" s="517"/>
      <c r="E4" s="518"/>
    </row>
    <row r="5" spans="1:19" ht="26.4" customHeight="1" x14ac:dyDescent="0.25">
      <c r="A5" s="514"/>
      <c r="B5" s="514"/>
      <c r="C5" s="519" t="s">
        <v>51</v>
      </c>
      <c r="D5" s="521" t="s">
        <v>52</v>
      </c>
      <c r="E5" s="522"/>
    </row>
    <row r="6" spans="1:19" ht="25.8" customHeight="1" x14ac:dyDescent="0.25">
      <c r="A6" s="515"/>
      <c r="B6" s="515"/>
      <c r="C6" s="520"/>
      <c r="D6" s="245" t="s">
        <v>53</v>
      </c>
      <c r="E6" s="245" t="s">
        <v>55</v>
      </c>
    </row>
    <row r="7" spans="1:19" s="375" customFormat="1" ht="15.6" x14ac:dyDescent="0.3">
      <c r="A7" s="374">
        <v>1</v>
      </c>
      <c r="B7" s="374">
        <v>2</v>
      </c>
      <c r="C7" s="374">
        <v>3</v>
      </c>
      <c r="D7" s="374">
        <v>4</v>
      </c>
      <c r="E7" s="374">
        <v>5</v>
      </c>
    </row>
    <row r="8" spans="1:19" ht="24" customHeight="1" x14ac:dyDescent="0.35">
      <c r="A8" s="382">
        <v>1</v>
      </c>
      <c r="B8" s="246" t="s">
        <v>20</v>
      </c>
      <c r="C8" s="247">
        <v>125449</v>
      </c>
      <c r="D8" s="247">
        <v>111474</v>
      </c>
      <c r="E8" s="247">
        <v>91726</v>
      </c>
    </row>
    <row r="9" spans="1:19" ht="24" customHeight="1" x14ac:dyDescent="0.35">
      <c r="A9" s="382">
        <v>2</v>
      </c>
      <c r="B9" s="246" t="s">
        <v>21</v>
      </c>
      <c r="C9" s="247">
        <v>78062</v>
      </c>
      <c r="D9" s="247">
        <v>61019</v>
      </c>
      <c r="E9" s="247">
        <v>55029</v>
      </c>
    </row>
    <row r="10" spans="1:19" ht="24" customHeight="1" x14ac:dyDescent="0.3">
      <c r="A10" s="248"/>
      <c r="B10" s="249" t="s">
        <v>1</v>
      </c>
      <c r="C10" s="250">
        <v>203511</v>
      </c>
      <c r="D10" s="250">
        <v>172493</v>
      </c>
      <c r="E10" s="250">
        <v>146755</v>
      </c>
    </row>
    <row r="11" spans="1:19" ht="18" x14ac:dyDescent="0.35">
      <c r="A11" s="243"/>
      <c r="B11" s="243"/>
      <c r="C11" s="243"/>
      <c r="D11" s="243"/>
      <c r="E11" s="243"/>
    </row>
    <row r="12" spans="1:19" ht="18" x14ac:dyDescent="0.35">
      <c r="A12" s="243"/>
      <c r="B12" s="243"/>
      <c r="C12" s="243"/>
      <c r="D12" s="243"/>
      <c r="E12" s="243"/>
    </row>
    <row r="14" spans="1:19" x14ac:dyDescent="0.25">
      <c r="S14" s="242" t="s">
        <v>233</v>
      </c>
    </row>
  </sheetData>
  <mergeCells count="7">
    <mergeCell ref="A1:E1"/>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fitToHeight="0" orientation="portrait" r:id="rId1"/>
  <headerFooter alignWithMargins="0">
    <oddFooter>&amp;L&amp;"Times New Roman,обычный"&amp;8&amp;Z&amp;F</oddFooter>
    <firstFooter>&amp;L&amp;Z&amp;F</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13"/>
  <sheetViews>
    <sheetView tabSelected="1" view="pageBreakPreview" zoomScale="85" zoomScaleNormal="100" zoomScaleSheetLayoutView="85" workbookViewId="0">
      <selection activeCell="D11" sqref="D11"/>
    </sheetView>
  </sheetViews>
  <sheetFormatPr defaultRowHeight="15.6" x14ac:dyDescent="0.3"/>
  <cols>
    <col min="1" max="1" width="7.77734375" style="5" customWidth="1"/>
    <col min="2" max="2" width="53.33203125" style="5" customWidth="1"/>
    <col min="3" max="3" width="20.5546875" style="5" customWidth="1"/>
    <col min="4" max="256" width="9.109375" style="1"/>
    <col min="257" max="257" width="7.33203125" style="1" customWidth="1"/>
    <col min="258" max="258" width="61.44140625" style="1" customWidth="1"/>
    <col min="259" max="259" width="20.5546875" style="1" customWidth="1"/>
    <col min="260" max="512" width="9.109375" style="1"/>
    <col min="513" max="513" width="7.33203125" style="1" customWidth="1"/>
    <col min="514" max="514" width="61.44140625" style="1" customWidth="1"/>
    <col min="515" max="515" width="20.5546875" style="1" customWidth="1"/>
    <col min="516" max="768" width="9.109375" style="1"/>
    <col min="769" max="769" width="7.33203125" style="1" customWidth="1"/>
    <col min="770" max="770" width="61.44140625" style="1" customWidth="1"/>
    <col min="771" max="771" width="20.5546875" style="1" customWidth="1"/>
    <col min="772" max="1024" width="9.109375" style="1"/>
    <col min="1025" max="1025" width="7.33203125" style="1" customWidth="1"/>
    <col min="1026" max="1026" width="61.44140625" style="1" customWidth="1"/>
    <col min="1027" max="1027" width="20.5546875" style="1" customWidth="1"/>
    <col min="1028" max="1280" width="9.109375" style="1"/>
    <col min="1281" max="1281" width="7.33203125" style="1" customWidth="1"/>
    <col min="1282" max="1282" width="61.44140625" style="1" customWidth="1"/>
    <col min="1283" max="1283" width="20.5546875" style="1" customWidth="1"/>
    <col min="1284" max="1536" width="9.109375" style="1"/>
    <col min="1537" max="1537" width="7.33203125" style="1" customWidth="1"/>
    <col min="1538" max="1538" width="61.44140625" style="1" customWidth="1"/>
    <col min="1539" max="1539" width="20.5546875" style="1" customWidth="1"/>
    <col min="1540" max="1792" width="9.109375" style="1"/>
    <col min="1793" max="1793" width="7.33203125" style="1" customWidth="1"/>
    <col min="1794" max="1794" width="61.44140625" style="1" customWidth="1"/>
    <col min="1795" max="1795" width="20.5546875" style="1" customWidth="1"/>
    <col min="1796" max="2048" width="9.109375" style="1"/>
    <col min="2049" max="2049" width="7.33203125" style="1" customWidth="1"/>
    <col min="2050" max="2050" width="61.44140625" style="1" customWidth="1"/>
    <col min="2051" max="2051" width="20.5546875" style="1" customWidth="1"/>
    <col min="2052" max="2304" width="9.109375" style="1"/>
    <col min="2305" max="2305" width="7.33203125" style="1" customWidth="1"/>
    <col min="2306" max="2306" width="61.44140625" style="1" customWidth="1"/>
    <col min="2307" max="2307" width="20.5546875" style="1" customWidth="1"/>
    <col min="2308" max="2560" width="9.109375" style="1"/>
    <col min="2561" max="2561" width="7.33203125" style="1" customWidth="1"/>
    <col min="2562" max="2562" width="61.44140625" style="1" customWidth="1"/>
    <col min="2563" max="2563" width="20.5546875" style="1" customWidth="1"/>
    <col min="2564" max="2816" width="9.109375" style="1"/>
    <col min="2817" max="2817" width="7.33203125" style="1" customWidth="1"/>
    <col min="2818" max="2818" width="61.44140625" style="1" customWidth="1"/>
    <col min="2819" max="2819" width="20.5546875" style="1" customWidth="1"/>
    <col min="2820" max="3072" width="9.109375" style="1"/>
    <col min="3073" max="3073" width="7.33203125" style="1" customWidth="1"/>
    <col min="3074" max="3074" width="61.44140625" style="1" customWidth="1"/>
    <col min="3075" max="3075" width="20.5546875" style="1" customWidth="1"/>
    <col min="3076" max="3328" width="9.109375" style="1"/>
    <col min="3329" max="3329" width="7.33203125" style="1" customWidth="1"/>
    <col min="3330" max="3330" width="61.44140625" style="1" customWidth="1"/>
    <col min="3331" max="3331" width="20.5546875" style="1" customWidth="1"/>
    <col min="3332" max="3584" width="9.109375" style="1"/>
    <col min="3585" max="3585" width="7.33203125" style="1" customWidth="1"/>
    <col min="3586" max="3586" width="61.44140625" style="1" customWidth="1"/>
    <col min="3587" max="3587" width="20.5546875" style="1" customWidth="1"/>
    <col min="3588" max="3840" width="9.109375" style="1"/>
    <col min="3841" max="3841" width="7.33203125" style="1" customWidth="1"/>
    <col min="3842" max="3842" width="61.44140625" style="1" customWidth="1"/>
    <col min="3843" max="3843" width="20.5546875" style="1" customWidth="1"/>
    <col min="3844" max="4096" width="9.109375" style="1"/>
    <col min="4097" max="4097" width="7.33203125" style="1" customWidth="1"/>
    <col min="4098" max="4098" width="61.44140625" style="1" customWidth="1"/>
    <col min="4099" max="4099" width="20.5546875" style="1" customWidth="1"/>
    <col min="4100" max="4352" width="9.109375" style="1"/>
    <col min="4353" max="4353" width="7.33203125" style="1" customWidth="1"/>
    <col min="4354" max="4354" width="61.44140625" style="1" customWidth="1"/>
    <col min="4355" max="4355" width="20.5546875" style="1" customWidth="1"/>
    <col min="4356" max="4608" width="9.109375" style="1"/>
    <col min="4609" max="4609" width="7.33203125" style="1" customWidth="1"/>
    <col min="4610" max="4610" width="61.44140625" style="1" customWidth="1"/>
    <col min="4611" max="4611" width="20.5546875" style="1" customWidth="1"/>
    <col min="4612" max="4864" width="9.109375" style="1"/>
    <col min="4865" max="4865" width="7.33203125" style="1" customWidth="1"/>
    <col min="4866" max="4866" width="61.44140625" style="1" customWidth="1"/>
    <col min="4867" max="4867" width="20.5546875" style="1" customWidth="1"/>
    <col min="4868" max="5120" width="9.109375" style="1"/>
    <col min="5121" max="5121" width="7.33203125" style="1" customWidth="1"/>
    <col min="5122" max="5122" width="61.44140625" style="1" customWidth="1"/>
    <col min="5123" max="5123" width="20.5546875" style="1" customWidth="1"/>
    <col min="5124" max="5376" width="9.109375" style="1"/>
    <col min="5377" max="5377" width="7.33203125" style="1" customWidth="1"/>
    <col min="5378" max="5378" width="61.44140625" style="1" customWidth="1"/>
    <col min="5379" max="5379" width="20.5546875" style="1" customWidth="1"/>
    <col min="5380" max="5632" width="9.109375" style="1"/>
    <col min="5633" max="5633" width="7.33203125" style="1" customWidth="1"/>
    <col min="5634" max="5634" width="61.44140625" style="1" customWidth="1"/>
    <col min="5635" max="5635" width="20.5546875" style="1" customWidth="1"/>
    <col min="5636" max="5888" width="9.109375" style="1"/>
    <col min="5889" max="5889" width="7.33203125" style="1" customWidth="1"/>
    <col min="5890" max="5890" width="61.44140625" style="1" customWidth="1"/>
    <col min="5891" max="5891" width="20.5546875" style="1" customWidth="1"/>
    <col min="5892" max="6144" width="9.109375" style="1"/>
    <col min="6145" max="6145" width="7.33203125" style="1" customWidth="1"/>
    <col min="6146" max="6146" width="61.44140625" style="1" customWidth="1"/>
    <col min="6147" max="6147" width="20.5546875" style="1" customWidth="1"/>
    <col min="6148" max="6400" width="9.109375" style="1"/>
    <col min="6401" max="6401" width="7.33203125" style="1" customWidth="1"/>
    <col min="6402" max="6402" width="61.44140625" style="1" customWidth="1"/>
    <col min="6403" max="6403" width="20.5546875" style="1" customWidth="1"/>
    <col min="6404" max="6656" width="9.109375" style="1"/>
    <col min="6657" max="6657" width="7.33203125" style="1" customWidth="1"/>
    <col min="6658" max="6658" width="61.44140625" style="1" customWidth="1"/>
    <col min="6659" max="6659" width="20.5546875" style="1" customWidth="1"/>
    <col min="6660" max="6912" width="9.109375" style="1"/>
    <col min="6913" max="6913" width="7.33203125" style="1" customWidth="1"/>
    <col min="6914" max="6914" width="61.44140625" style="1" customWidth="1"/>
    <col min="6915" max="6915" width="20.5546875" style="1" customWidth="1"/>
    <col min="6916" max="7168" width="9.109375" style="1"/>
    <col min="7169" max="7169" width="7.33203125" style="1" customWidth="1"/>
    <col min="7170" max="7170" width="61.44140625" style="1" customWidth="1"/>
    <col min="7171" max="7171" width="20.5546875" style="1" customWidth="1"/>
    <col min="7172" max="7424" width="9.109375" style="1"/>
    <col min="7425" max="7425" width="7.33203125" style="1" customWidth="1"/>
    <col min="7426" max="7426" width="61.44140625" style="1" customWidth="1"/>
    <col min="7427" max="7427" width="20.5546875" style="1" customWidth="1"/>
    <col min="7428" max="7680" width="9.109375" style="1"/>
    <col min="7681" max="7681" width="7.33203125" style="1" customWidth="1"/>
    <col min="7682" max="7682" width="61.44140625" style="1" customWidth="1"/>
    <col min="7683" max="7683" width="20.5546875" style="1" customWidth="1"/>
    <col min="7684" max="7936" width="9.109375" style="1"/>
    <col min="7937" max="7937" width="7.33203125" style="1" customWidth="1"/>
    <col min="7938" max="7938" width="61.44140625" style="1" customWidth="1"/>
    <col min="7939" max="7939" width="20.5546875" style="1" customWidth="1"/>
    <col min="7940" max="8192" width="9.109375" style="1"/>
    <col min="8193" max="8193" width="7.33203125" style="1" customWidth="1"/>
    <col min="8194" max="8194" width="61.44140625" style="1" customWidth="1"/>
    <col min="8195" max="8195" width="20.5546875" style="1" customWidth="1"/>
    <col min="8196" max="8448" width="9.109375" style="1"/>
    <col min="8449" max="8449" width="7.33203125" style="1" customWidth="1"/>
    <col min="8450" max="8450" width="61.44140625" style="1" customWidth="1"/>
    <col min="8451" max="8451" width="20.5546875" style="1" customWidth="1"/>
    <col min="8452" max="8704" width="9.109375" style="1"/>
    <col min="8705" max="8705" width="7.33203125" style="1" customWidth="1"/>
    <col min="8706" max="8706" width="61.44140625" style="1" customWidth="1"/>
    <col min="8707" max="8707" width="20.5546875" style="1" customWidth="1"/>
    <col min="8708" max="8960" width="9.109375" style="1"/>
    <col min="8961" max="8961" width="7.33203125" style="1" customWidth="1"/>
    <col min="8962" max="8962" width="61.44140625" style="1" customWidth="1"/>
    <col min="8963" max="8963" width="20.5546875" style="1" customWidth="1"/>
    <col min="8964" max="9216" width="9.109375" style="1"/>
    <col min="9217" max="9217" width="7.33203125" style="1" customWidth="1"/>
    <col min="9218" max="9218" width="61.44140625" style="1" customWidth="1"/>
    <col min="9219" max="9219" width="20.5546875" style="1" customWidth="1"/>
    <col min="9220" max="9472" width="9.109375" style="1"/>
    <col min="9473" max="9473" width="7.33203125" style="1" customWidth="1"/>
    <col min="9474" max="9474" width="61.44140625" style="1" customWidth="1"/>
    <col min="9475" max="9475" width="20.5546875" style="1" customWidth="1"/>
    <col min="9476" max="9728" width="9.109375" style="1"/>
    <col min="9729" max="9729" width="7.33203125" style="1" customWidth="1"/>
    <col min="9730" max="9730" width="61.44140625" style="1" customWidth="1"/>
    <col min="9731" max="9731" width="20.5546875" style="1" customWidth="1"/>
    <col min="9732" max="9984" width="9.109375" style="1"/>
    <col min="9985" max="9985" width="7.33203125" style="1" customWidth="1"/>
    <col min="9986" max="9986" width="61.44140625" style="1" customWidth="1"/>
    <col min="9987" max="9987" width="20.5546875" style="1" customWidth="1"/>
    <col min="9988" max="10240" width="9.109375" style="1"/>
    <col min="10241" max="10241" width="7.33203125" style="1" customWidth="1"/>
    <col min="10242" max="10242" width="61.44140625" style="1" customWidth="1"/>
    <col min="10243" max="10243" width="20.5546875" style="1" customWidth="1"/>
    <col min="10244" max="10496" width="9.109375" style="1"/>
    <col min="10497" max="10497" width="7.33203125" style="1" customWidth="1"/>
    <col min="10498" max="10498" width="61.44140625" style="1" customWidth="1"/>
    <col min="10499" max="10499" width="20.5546875" style="1" customWidth="1"/>
    <col min="10500" max="10752" width="9.109375" style="1"/>
    <col min="10753" max="10753" width="7.33203125" style="1" customWidth="1"/>
    <col min="10754" max="10754" width="61.44140625" style="1" customWidth="1"/>
    <col min="10755" max="10755" width="20.5546875" style="1" customWidth="1"/>
    <col min="10756" max="11008" width="9.109375" style="1"/>
    <col min="11009" max="11009" width="7.33203125" style="1" customWidth="1"/>
    <col min="11010" max="11010" width="61.44140625" style="1" customWidth="1"/>
    <col min="11011" max="11011" width="20.5546875" style="1" customWidth="1"/>
    <col min="11012" max="11264" width="9.109375" style="1"/>
    <col min="11265" max="11265" width="7.33203125" style="1" customWidth="1"/>
    <col min="11266" max="11266" width="61.44140625" style="1" customWidth="1"/>
    <col min="11267" max="11267" width="20.5546875" style="1" customWidth="1"/>
    <col min="11268" max="11520" width="9.109375" style="1"/>
    <col min="11521" max="11521" width="7.33203125" style="1" customWidth="1"/>
    <col min="11522" max="11522" width="61.44140625" style="1" customWidth="1"/>
    <col min="11523" max="11523" width="20.5546875" style="1" customWidth="1"/>
    <col min="11524" max="11776" width="9.109375" style="1"/>
    <col min="11777" max="11777" width="7.33203125" style="1" customWidth="1"/>
    <col min="11778" max="11778" width="61.44140625" style="1" customWidth="1"/>
    <col min="11779" max="11779" width="20.5546875" style="1" customWidth="1"/>
    <col min="11780" max="12032" width="9.109375" style="1"/>
    <col min="12033" max="12033" width="7.33203125" style="1" customWidth="1"/>
    <col min="12034" max="12034" width="61.44140625" style="1" customWidth="1"/>
    <col min="12035" max="12035" width="20.5546875" style="1" customWidth="1"/>
    <col min="12036" max="12288" width="9.109375" style="1"/>
    <col min="12289" max="12289" width="7.33203125" style="1" customWidth="1"/>
    <col min="12290" max="12290" width="61.44140625" style="1" customWidth="1"/>
    <col min="12291" max="12291" width="20.5546875" style="1" customWidth="1"/>
    <col min="12292" max="12544" width="9.109375" style="1"/>
    <col min="12545" max="12545" width="7.33203125" style="1" customWidth="1"/>
    <col min="12546" max="12546" width="61.44140625" style="1" customWidth="1"/>
    <col min="12547" max="12547" width="20.5546875" style="1" customWidth="1"/>
    <col min="12548" max="12800" width="9.109375" style="1"/>
    <col min="12801" max="12801" width="7.33203125" style="1" customWidth="1"/>
    <col min="12802" max="12802" width="61.44140625" style="1" customWidth="1"/>
    <col min="12803" max="12803" width="20.5546875" style="1" customWidth="1"/>
    <col min="12804" max="13056" width="9.109375" style="1"/>
    <col min="13057" max="13057" width="7.33203125" style="1" customWidth="1"/>
    <col min="13058" max="13058" width="61.44140625" style="1" customWidth="1"/>
    <col min="13059" max="13059" width="20.5546875" style="1" customWidth="1"/>
    <col min="13060" max="13312" width="9.109375" style="1"/>
    <col min="13313" max="13313" width="7.33203125" style="1" customWidth="1"/>
    <col min="13314" max="13314" width="61.44140625" style="1" customWidth="1"/>
    <col min="13315" max="13315" width="20.5546875" style="1" customWidth="1"/>
    <col min="13316" max="13568" width="9.109375" style="1"/>
    <col min="13569" max="13569" width="7.33203125" style="1" customWidth="1"/>
    <col min="13570" max="13570" width="61.44140625" style="1" customWidth="1"/>
    <col min="13571" max="13571" width="20.5546875" style="1" customWidth="1"/>
    <col min="13572" max="13824" width="9.109375" style="1"/>
    <col min="13825" max="13825" width="7.33203125" style="1" customWidth="1"/>
    <col min="13826" max="13826" width="61.44140625" style="1" customWidth="1"/>
    <col min="13827" max="13827" width="20.5546875" style="1" customWidth="1"/>
    <col min="13828" max="14080" width="9.109375" style="1"/>
    <col min="14081" max="14081" width="7.33203125" style="1" customWidth="1"/>
    <col min="14082" max="14082" width="61.44140625" style="1" customWidth="1"/>
    <col min="14083" max="14083" width="20.5546875" style="1" customWidth="1"/>
    <col min="14084" max="14336" width="9.109375" style="1"/>
    <col min="14337" max="14337" width="7.33203125" style="1" customWidth="1"/>
    <col min="14338" max="14338" width="61.44140625" style="1" customWidth="1"/>
    <col min="14339" max="14339" width="20.5546875" style="1" customWidth="1"/>
    <col min="14340" max="14592" width="9.109375" style="1"/>
    <col min="14593" max="14593" width="7.33203125" style="1" customWidth="1"/>
    <col min="14594" max="14594" width="61.44140625" style="1" customWidth="1"/>
    <col min="14595" max="14595" width="20.5546875" style="1" customWidth="1"/>
    <col min="14596" max="14848" width="9.109375" style="1"/>
    <col min="14849" max="14849" width="7.33203125" style="1" customWidth="1"/>
    <col min="14850" max="14850" width="61.44140625" style="1" customWidth="1"/>
    <col min="14851" max="14851" width="20.5546875" style="1" customWidth="1"/>
    <col min="14852" max="15104" width="9.109375" style="1"/>
    <col min="15105" max="15105" width="7.33203125" style="1" customWidth="1"/>
    <col min="15106" max="15106" width="61.44140625" style="1" customWidth="1"/>
    <col min="15107" max="15107" width="20.5546875" style="1" customWidth="1"/>
    <col min="15108" max="15360" width="9.109375" style="1"/>
    <col min="15361" max="15361" width="7.33203125" style="1" customWidth="1"/>
    <col min="15362" max="15362" width="61.44140625" style="1" customWidth="1"/>
    <col min="15363" max="15363" width="20.5546875" style="1" customWidth="1"/>
    <col min="15364" max="15616" width="9.109375" style="1"/>
    <col min="15617" max="15617" width="7.33203125" style="1" customWidth="1"/>
    <col min="15618" max="15618" width="61.44140625" style="1" customWidth="1"/>
    <col min="15619" max="15619" width="20.5546875" style="1" customWidth="1"/>
    <col min="15620" max="15872" width="9.109375" style="1"/>
    <col min="15873" max="15873" width="7.33203125" style="1" customWidth="1"/>
    <col min="15874" max="15874" width="61.44140625" style="1" customWidth="1"/>
    <col min="15875" max="15875" width="20.5546875" style="1" customWidth="1"/>
    <col min="15876" max="16128" width="9.109375" style="1"/>
    <col min="16129" max="16129" width="7.33203125" style="1" customWidth="1"/>
    <col min="16130" max="16130" width="61.44140625" style="1" customWidth="1"/>
    <col min="16131" max="16131" width="20.5546875" style="1" customWidth="1"/>
    <col min="16132" max="16384" width="9.109375" style="1"/>
  </cols>
  <sheetData>
    <row r="1" spans="1:3" ht="22.5" customHeight="1" x14ac:dyDescent="0.25">
      <c r="A1" s="523" t="s">
        <v>56</v>
      </c>
      <c r="B1" s="523"/>
      <c r="C1" s="523"/>
    </row>
    <row r="2" spans="1:3" ht="103.8" customHeight="1" x14ac:dyDescent="0.25">
      <c r="A2" s="524" t="s">
        <v>57</v>
      </c>
      <c r="B2" s="524"/>
      <c r="C2" s="524"/>
    </row>
    <row r="3" spans="1:3" ht="18" x14ac:dyDescent="0.35">
      <c r="A3" s="376"/>
      <c r="B3" s="376"/>
      <c r="C3" s="377" t="s">
        <v>54</v>
      </c>
    </row>
    <row r="4" spans="1:3" s="22" customFormat="1" ht="15" customHeight="1" x14ac:dyDescent="0.25">
      <c r="A4" s="525" t="s">
        <v>49</v>
      </c>
      <c r="B4" s="525" t="s">
        <v>50</v>
      </c>
      <c r="C4" s="527" t="s">
        <v>58</v>
      </c>
    </row>
    <row r="5" spans="1:3" s="22" customFormat="1" ht="35.4" customHeight="1" x14ac:dyDescent="0.25">
      <c r="A5" s="526"/>
      <c r="B5" s="526"/>
      <c r="C5" s="527"/>
    </row>
    <row r="6" spans="1:3" s="22" customFormat="1" x14ac:dyDescent="0.25">
      <c r="A6" s="11">
        <v>1</v>
      </c>
      <c r="B6" s="11">
        <v>2</v>
      </c>
      <c r="C6" s="23">
        <v>3</v>
      </c>
    </row>
    <row r="7" spans="1:3" ht="21.6" customHeight="1" x14ac:dyDescent="0.35">
      <c r="A7" s="378">
        <v>1</v>
      </c>
      <c r="B7" s="194" t="s">
        <v>14</v>
      </c>
      <c r="C7" s="379">
        <v>3914.7</v>
      </c>
    </row>
    <row r="8" spans="1:3" ht="21.6" customHeight="1" x14ac:dyDescent="0.35">
      <c r="A8" s="378">
        <v>2</v>
      </c>
      <c r="B8" s="194" t="s">
        <v>13</v>
      </c>
      <c r="C8" s="379">
        <v>38358.5</v>
      </c>
    </row>
    <row r="9" spans="1:3" ht="21.6" customHeight="1" x14ac:dyDescent="0.35">
      <c r="A9" s="378">
        <v>3</v>
      </c>
      <c r="B9" s="194" t="s">
        <v>17</v>
      </c>
      <c r="C9" s="379">
        <v>1487.8</v>
      </c>
    </row>
    <row r="10" spans="1:3" ht="21.6" customHeight="1" x14ac:dyDescent="0.35">
      <c r="A10" s="378">
        <v>4</v>
      </c>
      <c r="B10" s="380" t="s">
        <v>36</v>
      </c>
      <c r="C10" s="379">
        <v>4345.1000000000004</v>
      </c>
    </row>
    <row r="11" spans="1:3" ht="21.6" customHeight="1" x14ac:dyDescent="0.35">
      <c r="A11" s="378">
        <v>5</v>
      </c>
      <c r="B11" s="60" t="s">
        <v>37</v>
      </c>
      <c r="C11" s="379">
        <v>1706.3000000000002</v>
      </c>
    </row>
    <row r="12" spans="1:3" ht="21.6" customHeight="1" x14ac:dyDescent="0.35">
      <c r="A12" s="378">
        <v>6</v>
      </c>
      <c r="B12" s="194" t="s">
        <v>10</v>
      </c>
      <c r="C12" s="379">
        <v>2695.4</v>
      </c>
    </row>
    <row r="13" spans="1:3" ht="28.8" customHeight="1" x14ac:dyDescent="0.3">
      <c r="A13" s="381"/>
      <c r="B13" s="395" t="s">
        <v>1</v>
      </c>
      <c r="C13" s="396">
        <v>52507.8</v>
      </c>
    </row>
  </sheetData>
  <mergeCells count="5">
    <mergeCell ref="A1:C1"/>
    <mergeCell ref="A2:C2"/>
    <mergeCell ref="A4:A5"/>
    <mergeCell ref="B4:B5"/>
    <mergeCell ref="C4:C5"/>
  </mergeCells>
  <printOptions horizontalCentered="1"/>
  <pageMargins left="0.62992125984251968" right="0.43307086614173229" top="0.51181102362204722" bottom="0.6692913385826772" header="0" footer="0"/>
  <pageSetup paperSize="9" fitToHeight="0" orientation="portrait" r:id="rId1"/>
  <headerFooter alignWithMargins="0">
    <oddFooter>&amp;L&amp;"Times New Roman,обычный"&amp;8&amp;Z&amp;F</oddFooter>
    <firstFooter>&amp;L&amp;Z&amp;F</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5"/>
  <sheetViews>
    <sheetView tabSelected="1" view="pageBreakPreview" zoomScale="85" zoomScaleNormal="100" zoomScaleSheetLayoutView="85" workbookViewId="0">
      <selection activeCell="D11" sqref="D11"/>
    </sheetView>
  </sheetViews>
  <sheetFormatPr defaultColWidth="9.109375" defaultRowHeight="18" x14ac:dyDescent="0.35"/>
  <cols>
    <col min="1" max="1" width="7.6640625" style="55" customWidth="1"/>
    <col min="2" max="2" width="51.44140625" style="55" bestFit="1" customWidth="1"/>
    <col min="3" max="5" width="15.6640625" style="55" customWidth="1"/>
    <col min="6" max="16384" width="9.109375" style="55"/>
  </cols>
  <sheetData>
    <row r="1" spans="1:9" ht="21" customHeight="1" x14ac:dyDescent="0.35">
      <c r="B1" s="332"/>
      <c r="C1" s="332"/>
      <c r="D1" s="528" t="s">
        <v>317</v>
      </c>
      <c r="E1" s="528"/>
    </row>
    <row r="2" spans="1:9" ht="70.8" customHeight="1" x14ac:dyDescent="0.35">
      <c r="A2" s="529" t="s">
        <v>337</v>
      </c>
      <c r="B2" s="530"/>
      <c r="C2" s="530"/>
      <c r="D2" s="530"/>
      <c r="E2" s="530"/>
    </row>
    <row r="3" spans="1:9" ht="18.600000000000001" customHeight="1" x14ac:dyDescent="0.35">
      <c r="A3" s="531" t="s">
        <v>59</v>
      </c>
      <c r="B3" s="533" t="s">
        <v>179</v>
      </c>
      <c r="C3" s="535" t="s">
        <v>190</v>
      </c>
      <c r="D3" s="535"/>
      <c r="E3" s="535"/>
    </row>
    <row r="4" spans="1:9" ht="18.600000000000001" customHeight="1" x14ac:dyDescent="0.35">
      <c r="A4" s="531"/>
      <c r="B4" s="533"/>
      <c r="C4" s="536" t="s">
        <v>51</v>
      </c>
      <c r="D4" s="538" t="s">
        <v>52</v>
      </c>
      <c r="E4" s="539"/>
    </row>
    <row r="5" spans="1:9" s="98" customFormat="1" ht="18.75" customHeight="1" x14ac:dyDescent="0.25">
      <c r="A5" s="532" t="s">
        <v>59</v>
      </c>
      <c r="B5" s="534" t="s">
        <v>179</v>
      </c>
      <c r="C5" s="537"/>
      <c r="D5" s="353" t="s">
        <v>53</v>
      </c>
      <c r="E5" s="354" t="s">
        <v>55</v>
      </c>
    </row>
    <row r="6" spans="1:9" s="98" customFormat="1" ht="18.75" customHeight="1" x14ac:dyDescent="0.25">
      <c r="A6" s="355" t="s">
        <v>68</v>
      </c>
      <c r="B6" s="355" t="s">
        <v>69</v>
      </c>
      <c r="C6" s="355" t="s">
        <v>182</v>
      </c>
      <c r="D6" s="355">
        <v>4</v>
      </c>
      <c r="E6" s="356">
        <v>5</v>
      </c>
    </row>
    <row r="7" spans="1:9" x14ac:dyDescent="0.35">
      <c r="A7" s="59" t="s">
        <v>68</v>
      </c>
      <c r="B7" s="60" t="s">
        <v>30</v>
      </c>
      <c r="C7" s="156">
        <v>490.7</v>
      </c>
      <c r="D7" s="156">
        <v>490.7</v>
      </c>
      <c r="E7" s="156">
        <v>490.7</v>
      </c>
      <c r="H7" s="99"/>
      <c r="I7" s="99"/>
    </row>
    <row r="8" spans="1:9" x14ac:dyDescent="0.35">
      <c r="A8" s="59" t="s">
        <v>69</v>
      </c>
      <c r="B8" s="60" t="s">
        <v>19</v>
      </c>
      <c r="C8" s="156">
        <v>863.1</v>
      </c>
      <c r="D8" s="156">
        <v>863.1</v>
      </c>
      <c r="E8" s="156">
        <v>863.1</v>
      </c>
      <c r="H8" s="99"/>
      <c r="I8" s="99"/>
    </row>
    <row r="9" spans="1:9" x14ac:dyDescent="0.35">
      <c r="A9" s="59" t="s">
        <v>182</v>
      </c>
      <c r="B9" s="60" t="s">
        <v>15</v>
      </c>
      <c r="C9" s="156">
        <v>1000.9</v>
      </c>
      <c r="D9" s="156">
        <v>1000.9</v>
      </c>
      <c r="E9" s="156">
        <v>1000.9</v>
      </c>
      <c r="H9" s="99"/>
      <c r="I9" s="99"/>
    </row>
    <row r="10" spans="1:9" x14ac:dyDescent="0.35">
      <c r="A10" s="59" t="s">
        <v>193</v>
      </c>
      <c r="B10" s="60" t="s">
        <v>16</v>
      </c>
      <c r="C10" s="156">
        <v>994</v>
      </c>
      <c r="D10" s="156">
        <v>994</v>
      </c>
      <c r="E10" s="156">
        <v>994</v>
      </c>
      <c r="H10" s="99"/>
      <c r="I10" s="99"/>
    </row>
    <row r="11" spans="1:9" x14ac:dyDescent="0.35">
      <c r="A11" s="59" t="s">
        <v>194</v>
      </c>
      <c r="B11" s="60" t="s">
        <v>14</v>
      </c>
      <c r="C11" s="156">
        <v>1035.8</v>
      </c>
      <c r="D11" s="156">
        <v>1035.8</v>
      </c>
      <c r="E11" s="156">
        <v>1035.8</v>
      </c>
      <c r="H11" s="99"/>
      <c r="I11" s="99"/>
    </row>
    <row r="12" spans="1:9" x14ac:dyDescent="0.35">
      <c r="A12" s="59" t="s">
        <v>195</v>
      </c>
      <c r="B12" s="60" t="s">
        <v>13</v>
      </c>
      <c r="C12" s="156">
        <v>924.4</v>
      </c>
      <c r="D12" s="156">
        <v>924.4</v>
      </c>
      <c r="E12" s="156">
        <v>924.4</v>
      </c>
      <c r="H12" s="99"/>
      <c r="I12" s="99"/>
    </row>
    <row r="13" spans="1:9" x14ac:dyDescent="0.35">
      <c r="A13" s="59" t="s">
        <v>196</v>
      </c>
      <c r="B13" s="60" t="s">
        <v>17</v>
      </c>
      <c r="C13" s="156">
        <v>1034.2</v>
      </c>
      <c r="D13" s="156">
        <v>1034.2</v>
      </c>
      <c r="E13" s="156">
        <v>1034.2</v>
      </c>
      <c r="H13" s="99"/>
      <c r="I13" s="99"/>
    </row>
    <row r="14" spans="1:9" x14ac:dyDescent="0.35">
      <c r="A14" s="59" t="s">
        <v>197</v>
      </c>
      <c r="B14" s="60" t="s">
        <v>35</v>
      </c>
      <c r="C14" s="156">
        <v>1319.7</v>
      </c>
      <c r="D14" s="156">
        <v>1319.7</v>
      </c>
      <c r="E14" s="156">
        <v>1319.7</v>
      </c>
      <c r="H14" s="99"/>
      <c r="I14" s="99"/>
    </row>
    <row r="15" spans="1:9" x14ac:dyDescent="0.35">
      <c r="A15" s="59" t="s">
        <v>198</v>
      </c>
      <c r="B15" s="62" t="s">
        <v>18</v>
      </c>
      <c r="C15" s="156">
        <v>1013.4</v>
      </c>
      <c r="D15" s="156">
        <v>1013.4</v>
      </c>
      <c r="E15" s="156">
        <v>1013.4</v>
      </c>
      <c r="H15" s="99"/>
      <c r="I15" s="99"/>
    </row>
    <row r="16" spans="1:9" x14ac:dyDescent="0.35">
      <c r="A16" s="59" t="s">
        <v>199</v>
      </c>
      <c r="B16" s="62" t="s">
        <v>36</v>
      </c>
      <c r="C16" s="156">
        <v>1417.1</v>
      </c>
      <c r="D16" s="156">
        <v>1417.1</v>
      </c>
      <c r="E16" s="156">
        <v>1417.1</v>
      </c>
      <c r="H16" s="99"/>
      <c r="I16" s="99"/>
    </row>
    <row r="17" spans="1:9" x14ac:dyDescent="0.35">
      <c r="A17" s="59" t="s">
        <v>200</v>
      </c>
      <c r="B17" s="60" t="s">
        <v>28</v>
      </c>
      <c r="C17" s="156">
        <v>1199.7</v>
      </c>
      <c r="D17" s="156">
        <v>1199.7</v>
      </c>
      <c r="E17" s="156">
        <v>1199.7</v>
      </c>
      <c r="H17" s="99"/>
      <c r="I17" s="99"/>
    </row>
    <row r="18" spans="1:9" x14ac:dyDescent="0.35">
      <c r="A18" s="59" t="s">
        <v>201</v>
      </c>
      <c r="B18" s="60" t="s">
        <v>37</v>
      </c>
      <c r="C18" s="156">
        <v>1109.3</v>
      </c>
      <c r="D18" s="156">
        <v>1109.3</v>
      </c>
      <c r="E18" s="156">
        <v>1109.3</v>
      </c>
      <c r="H18" s="99"/>
      <c r="I18" s="99"/>
    </row>
    <row r="19" spans="1:9" x14ac:dyDescent="0.35">
      <c r="A19" s="59" t="s">
        <v>202</v>
      </c>
      <c r="B19" s="60" t="s">
        <v>38</v>
      </c>
      <c r="C19" s="156">
        <v>1152.5999999999999</v>
      </c>
      <c r="D19" s="156">
        <v>1152.5999999999999</v>
      </c>
      <c r="E19" s="156">
        <v>1152.5999999999999</v>
      </c>
      <c r="H19" s="99"/>
      <c r="I19" s="99"/>
    </row>
    <row r="20" spans="1:9" x14ac:dyDescent="0.35">
      <c r="A20" s="59" t="s">
        <v>203</v>
      </c>
      <c r="B20" s="60" t="s">
        <v>39</v>
      </c>
      <c r="C20" s="156">
        <v>884</v>
      </c>
      <c r="D20" s="156">
        <v>884</v>
      </c>
      <c r="E20" s="156">
        <v>884</v>
      </c>
      <c r="H20" s="99"/>
      <c r="I20" s="99"/>
    </row>
    <row r="21" spans="1:9" x14ac:dyDescent="0.35">
      <c r="A21" s="59" t="s">
        <v>204</v>
      </c>
      <c r="B21" s="60" t="s">
        <v>23</v>
      </c>
      <c r="C21" s="156">
        <v>1055.0999999999999</v>
      </c>
      <c r="D21" s="156">
        <v>1055.0999999999999</v>
      </c>
      <c r="E21" s="156">
        <v>1055.0999999999999</v>
      </c>
      <c r="H21" s="99"/>
      <c r="I21" s="99"/>
    </row>
    <row r="22" spans="1:9" x14ac:dyDescent="0.35">
      <c r="A22" s="59" t="s">
        <v>205</v>
      </c>
      <c r="B22" s="60" t="s">
        <v>27</v>
      </c>
      <c r="C22" s="156">
        <v>1445</v>
      </c>
      <c r="D22" s="156">
        <v>1445</v>
      </c>
      <c r="E22" s="156">
        <v>1445</v>
      </c>
      <c r="H22" s="99"/>
      <c r="I22" s="99"/>
    </row>
    <row r="23" spans="1:9" x14ac:dyDescent="0.35">
      <c r="A23" s="59" t="s">
        <v>206</v>
      </c>
      <c r="B23" s="60" t="s">
        <v>31</v>
      </c>
      <c r="C23" s="156">
        <v>980.1</v>
      </c>
      <c r="D23" s="156">
        <v>980.1</v>
      </c>
      <c r="E23" s="156">
        <v>980.1</v>
      </c>
      <c r="H23" s="99"/>
      <c r="I23" s="99"/>
    </row>
    <row r="24" spans="1:9" x14ac:dyDescent="0.35">
      <c r="A24" s="59" t="s">
        <v>207</v>
      </c>
      <c r="B24" s="60" t="s">
        <v>40</v>
      </c>
      <c r="C24" s="156">
        <v>1164.9000000000001</v>
      </c>
      <c r="D24" s="156">
        <v>1164.9000000000001</v>
      </c>
      <c r="E24" s="156">
        <v>1164.9000000000001</v>
      </c>
      <c r="H24" s="99"/>
      <c r="I24" s="99"/>
    </row>
    <row r="25" spans="1:9" x14ac:dyDescent="0.35">
      <c r="A25" s="59" t="s">
        <v>208</v>
      </c>
      <c r="B25" s="60" t="s">
        <v>32</v>
      </c>
      <c r="C25" s="156">
        <v>1445</v>
      </c>
      <c r="D25" s="156">
        <v>1445</v>
      </c>
      <c r="E25" s="156">
        <v>1445</v>
      </c>
      <c r="H25" s="99"/>
      <c r="I25" s="99"/>
    </row>
    <row r="26" spans="1:9" x14ac:dyDescent="0.35">
      <c r="A26" s="59" t="s">
        <v>209</v>
      </c>
      <c r="B26" s="60" t="s">
        <v>26</v>
      </c>
      <c r="C26" s="156">
        <v>1020.3</v>
      </c>
      <c r="D26" s="156">
        <v>1020.3</v>
      </c>
      <c r="E26" s="156">
        <v>1020.3</v>
      </c>
      <c r="H26" s="99"/>
      <c r="I26" s="99"/>
    </row>
    <row r="27" spans="1:9" x14ac:dyDescent="0.35">
      <c r="A27" s="59" t="s">
        <v>210</v>
      </c>
      <c r="B27" s="60" t="s">
        <v>25</v>
      </c>
      <c r="C27" s="156">
        <v>1298.8</v>
      </c>
      <c r="D27" s="156">
        <v>1298.8</v>
      </c>
      <c r="E27" s="156">
        <v>1298.8</v>
      </c>
      <c r="H27" s="99"/>
      <c r="I27" s="99"/>
    </row>
    <row r="28" spans="1:9" x14ac:dyDescent="0.35">
      <c r="A28" s="59" t="s">
        <v>211</v>
      </c>
      <c r="B28" s="60" t="s">
        <v>33</v>
      </c>
      <c r="C28" s="156">
        <v>1116.2</v>
      </c>
      <c r="D28" s="156">
        <v>1116.2</v>
      </c>
      <c r="E28" s="156">
        <v>1116.2</v>
      </c>
      <c r="G28" s="99"/>
      <c r="H28" s="99"/>
      <c r="I28" s="99"/>
    </row>
    <row r="29" spans="1:9" x14ac:dyDescent="0.35">
      <c r="A29" s="59" t="s">
        <v>212</v>
      </c>
      <c r="B29" s="60" t="s">
        <v>41</v>
      </c>
      <c r="C29" s="156">
        <v>863.1</v>
      </c>
      <c r="D29" s="156">
        <v>863.1</v>
      </c>
      <c r="E29" s="156">
        <v>863.1</v>
      </c>
      <c r="G29" s="99"/>
      <c r="H29" s="99"/>
      <c r="I29" s="99"/>
    </row>
    <row r="30" spans="1:9" x14ac:dyDescent="0.35">
      <c r="A30" s="59" t="s">
        <v>213</v>
      </c>
      <c r="B30" s="60" t="s">
        <v>24</v>
      </c>
      <c r="C30" s="156">
        <v>1326.6</v>
      </c>
      <c r="D30" s="156">
        <v>1326.6</v>
      </c>
      <c r="E30" s="156">
        <v>1326.6</v>
      </c>
      <c r="G30" s="99"/>
      <c r="H30" s="99"/>
      <c r="I30" s="99"/>
    </row>
    <row r="31" spans="1:9" x14ac:dyDescent="0.35">
      <c r="A31" s="59" t="s">
        <v>214</v>
      </c>
      <c r="B31" s="60" t="s">
        <v>22</v>
      </c>
      <c r="C31" s="156">
        <v>1013.4</v>
      </c>
      <c r="D31" s="156">
        <v>1013.4</v>
      </c>
      <c r="E31" s="156">
        <v>1013.4</v>
      </c>
      <c r="G31" s="99"/>
      <c r="H31" s="99"/>
      <c r="I31" s="99"/>
    </row>
    <row r="32" spans="1:9" x14ac:dyDescent="0.35">
      <c r="A32" s="59" t="s">
        <v>215</v>
      </c>
      <c r="B32" s="60" t="s">
        <v>42</v>
      </c>
      <c r="C32" s="156">
        <v>1138.8</v>
      </c>
      <c r="D32" s="156">
        <v>1138.8</v>
      </c>
      <c r="E32" s="156">
        <v>1138.8</v>
      </c>
      <c r="G32" s="99"/>
      <c r="H32" s="99"/>
      <c r="I32" s="99"/>
    </row>
    <row r="33" spans="1:9" x14ac:dyDescent="0.35">
      <c r="A33" s="59" t="s">
        <v>216</v>
      </c>
      <c r="B33" s="60" t="s">
        <v>34</v>
      </c>
      <c r="C33" s="156">
        <v>1027.3</v>
      </c>
      <c r="D33" s="156">
        <v>1027.3</v>
      </c>
      <c r="E33" s="156">
        <v>1027.3</v>
      </c>
      <c r="G33" s="99"/>
      <c r="H33" s="99"/>
      <c r="I33" s="99"/>
    </row>
    <row r="34" spans="1:9" x14ac:dyDescent="0.35">
      <c r="A34" s="59" t="s">
        <v>217</v>
      </c>
      <c r="B34" s="60" t="s">
        <v>43</v>
      </c>
      <c r="C34" s="156">
        <v>1014.9</v>
      </c>
      <c r="D34" s="156">
        <v>1014.9</v>
      </c>
      <c r="E34" s="156">
        <v>1014.9</v>
      </c>
      <c r="G34" s="99"/>
      <c r="H34" s="99"/>
      <c r="I34" s="99"/>
    </row>
    <row r="35" spans="1:9" x14ac:dyDescent="0.35">
      <c r="A35" s="59" t="s">
        <v>218</v>
      </c>
      <c r="B35" s="60" t="s">
        <v>2</v>
      </c>
      <c r="C35" s="156">
        <v>938.3</v>
      </c>
      <c r="D35" s="156">
        <v>938.3</v>
      </c>
      <c r="E35" s="156">
        <v>938.3</v>
      </c>
      <c r="G35" s="99"/>
      <c r="H35" s="99"/>
      <c r="I35" s="99"/>
    </row>
    <row r="36" spans="1:9" x14ac:dyDescent="0.35">
      <c r="A36" s="59" t="s">
        <v>219</v>
      </c>
      <c r="B36" s="60" t="s">
        <v>3</v>
      </c>
      <c r="C36" s="156">
        <v>938.3</v>
      </c>
      <c r="D36" s="156">
        <v>938.3</v>
      </c>
      <c r="E36" s="156">
        <v>938.3</v>
      </c>
      <c r="G36" s="99"/>
      <c r="H36" s="99"/>
      <c r="I36" s="99"/>
    </row>
    <row r="37" spans="1:9" x14ac:dyDescent="0.35">
      <c r="A37" s="59" t="s">
        <v>220</v>
      </c>
      <c r="B37" s="60" t="s">
        <v>4</v>
      </c>
      <c r="C37" s="156">
        <v>897.9</v>
      </c>
      <c r="D37" s="156">
        <v>897.9</v>
      </c>
      <c r="E37" s="156">
        <v>897.9</v>
      </c>
      <c r="G37" s="99"/>
      <c r="H37" s="99"/>
      <c r="I37" s="99"/>
    </row>
    <row r="38" spans="1:9" x14ac:dyDescent="0.35">
      <c r="A38" s="59" t="s">
        <v>221</v>
      </c>
      <c r="B38" s="60" t="s">
        <v>5</v>
      </c>
      <c r="C38" s="156">
        <v>1035.8</v>
      </c>
      <c r="D38" s="156">
        <v>1035.8</v>
      </c>
      <c r="E38" s="156">
        <v>1035.8</v>
      </c>
      <c r="G38" s="99"/>
      <c r="H38" s="99"/>
      <c r="I38" s="99"/>
    </row>
    <row r="39" spans="1:9" x14ac:dyDescent="0.35">
      <c r="A39" s="59" t="s">
        <v>222</v>
      </c>
      <c r="B39" s="60" t="s">
        <v>6</v>
      </c>
      <c r="C39" s="156">
        <v>849.2</v>
      </c>
      <c r="D39" s="156">
        <v>849.2</v>
      </c>
      <c r="E39" s="156">
        <v>849.2</v>
      </c>
      <c r="G39" s="99"/>
      <c r="H39" s="99"/>
      <c r="I39" s="99"/>
    </row>
    <row r="40" spans="1:9" x14ac:dyDescent="0.35">
      <c r="A40" s="59" t="s">
        <v>223</v>
      </c>
      <c r="B40" s="60" t="s">
        <v>7</v>
      </c>
      <c r="C40" s="156">
        <v>1158</v>
      </c>
      <c r="D40" s="156">
        <v>1158</v>
      </c>
      <c r="E40" s="156">
        <v>1158</v>
      </c>
      <c r="G40" s="99"/>
      <c r="H40" s="99"/>
      <c r="I40" s="99"/>
    </row>
    <row r="41" spans="1:9" x14ac:dyDescent="0.35">
      <c r="A41" s="59" t="s">
        <v>224</v>
      </c>
      <c r="B41" s="60" t="s">
        <v>8</v>
      </c>
      <c r="C41" s="156">
        <v>551.9</v>
      </c>
      <c r="D41" s="156">
        <v>551.9</v>
      </c>
      <c r="E41" s="156">
        <v>551.9</v>
      </c>
      <c r="G41" s="99"/>
      <c r="H41" s="99"/>
      <c r="I41" s="99"/>
    </row>
    <row r="42" spans="1:9" x14ac:dyDescent="0.35">
      <c r="A42" s="59" t="s">
        <v>225</v>
      </c>
      <c r="B42" s="60" t="s">
        <v>9</v>
      </c>
      <c r="C42" s="156">
        <v>1095.3</v>
      </c>
      <c r="D42" s="156">
        <v>1095.3</v>
      </c>
      <c r="E42" s="156">
        <v>1095.3</v>
      </c>
      <c r="G42" s="99"/>
      <c r="H42" s="99"/>
      <c r="I42" s="99"/>
    </row>
    <row r="43" spans="1:9" x14ac:dyDescent="0.35">
      <c r="A43" s="59" t="s">
        <v>226</v>
      </c>
      <c r="B43" s="60" t="s">
        <v>10</v>
      </c>
      <c r="C43" s="156">
        <v>1159.5999999999999</v>
      </c>
      <c r="D43" s="156">
        <v>1159.5999999999999</v>
      </c>
      <c r="E43" s="156">
        <v>1159.5999999999999</v>
      </c>
      <c r="G43" s="99"/>
      <c r="H43" s="99"/>
      <c r="I43" s="99"/>
    </row>
    <row r="44" spans="1:9" x14ac:dyDescent="0.35">
      <c r="A44" s="59" t="s">
        <v>227</v>
      </c>
      <c r="B44" s="60" t="s">
        <v>20</v>
      </c>
      <c r="C44" s="156">
        <v>1027.3</v>
      </c>
      <c r="D44" s="156">
        <v>1027.3</v>
      </c>
      <c r="E44" s="156">
        <v>1027.3</v>
      </c>
      <c r="G44" s="99"/>
      <c r="H44" s="99"/>
      <c r="I44" s="99"/>
    </row>
    <row r="45" spans="1:9" s="101" customFormat="1" ht="17.399999999999999" x14ac:dyDescent="0.3">
      <c r="A45" s="63"/>
      <c r="B45" s="64" t="s">
        <v>1</v>
      </c>
      <c r="C45" s="157">
        <f>SUM(C7:C44)</f>
        <v>40000</v>
      </c>
      <c r="D45" s="157">
        <f t="shared" ref="D45:E45" si="0">SUM(D7:D44)</f>
        <v>40000</v>
      </c>
      <c r="E45" s="157">
        <f t="shared" si="0"/>
        <v>40000</v>
      </c>
      <c r="G45" s="100"/>
      <c r="H45" s="100"/>
      <c r="I45" s="100"/>
    </row>
  </sheetData>
  <mergeCells count="7">
    <mergeCell ref="D1:E1"/>
    <mergeCell ref="A2:E2"/>
    <mergeCell ref="A3:A5"/>
    <mergeCell ref="B3:B5"/>
    <mergeCell ref="C3:E3"/>
    <mergeCell ref="C4:C5"/>
    <mergeCell ref="D4:E4"/>
  </mergeCells>
  <printOptions horizontalCentered="1"/>
  <pageMargins left="0.62992125984251968" right="0.43307086614173229" top="0.51181102362204722" bottom="0.6692913385826772" header="0" footer="0"/>
  <pageSetup paperSize="9" scale="88" fitToHeight="0" orientation="portrait" r:id="rId1"/>
  <headerFooter alignWithMargins="0">
    <oddFooter>&amp;L&amp;"Times New Roman,обычный"&amp;8&amp;Z&amp;F</oddFooter>
    <firstFooter>&amp;L&amp;Z&amp;F</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pageSetUpPr fitToPage="1"/>
  </sheetPr>
  <dimension ref="A1:E36"/>
  <sheetViews>
    <sheetView tabSelected="1" view="pageBreakPreview" zoomScaleNormal="100" zoomScaleSheetLayoutView="100" workbookViewId="0">
      <selection activeCell="D11" sqref="D11"/>
    </sheetView>
  </sheetViews>
  <sheetFormatPr defaultRowHeight="13.2" x14ac:dyDescent="0.25"/>
  <cols>
    <col min="1" max="1" width="6.77734375" customWidth="1"/>
    <col min="2" max="2" width="44.33203125" bestFit="1" customWidth="1"/>
    <col min="3" max="5" width="15.109375" bestFit="1" customWidth="1"/>
  </cols>
  <sheetData>
    <row r="1" spans="1:5" ht="21.6" customHeight="1" x14ac:dyDescent="0.25">
      <c r="A1" s="66"/>
      <c r="B1" s="540" t="s">
        <v>298</v>
      </c>
      <c r="C1" s="540"/>
      <c r="D1" s="540"/>
      <c r="E1" s="540"/>
    </row>
    <row r="2" spans="1:5" ht="76.5" customHeight="1" x14ac:dyDescent="0.25">
      <c r="A2" s="541" t="s">
        <v>326</v>
      </c>
      <c r="B2" s="541"/>
      <c r="C2" s="541"/>
      <c r="D2" s="541"/>
      <c r="E2" s="541"/>
    </row>
    <row r="3" spans="1:5" ht="15.6" x14ac:dyDescent="0.25">
      <c r="A3" s="66"/>
      <c r="B3" s="67"/>
      <c r="C3" s="68"/>
      <c r="D3" s="68"/>
      <c r="E3" s="69" t="s">
        <v>233</v>
      </c>
    </row>
    <row r="4" spans="1:5" ht="15.6" x14ac:dyDescent="0.25">
      <c r="A4" s="542" t="s">
        <v>234</v>
      </c>
      <c r="B4" s="543" t="s">
        <v>50</v>
      </c>
      <c r="C4" s="544" t="s">
        <v>190</v>
      </c>
      <c r="D4" s="545"/>
      <c r="E4" s="545"/>
    </row>
    <row r="5" spans="1:5" ht="15.6" x14ac:dyDescent="0.25">
      <c r="A5" s="542"/>
      <c r="B5" s="543"/>
      <c r="C5" s="546" t="s">
        <v>51</v>
      </c>
      <c r="D5" s="548" t="s">
        <v>52</v>
      </c>
      <c r="E5" s="544"/>
    </row>
    <row r="6" spans="1:5" ht="15.6" x14ac:dyDescent="0.25">
      <c r="A6" s="542"/>
      <c r="B6" s="543"/>
      <c r="C6" s="547"/>
      <c r="D6" s="70" t="s">
        <v>53</v>
      </c>
      <c r="E6" s="70" t="s">
        <v>55</v>
      </c>
    </row>
    <row r="7" spans="1:5" ht="15.6" x14ac:dyDescent="0.25">
      <c r="A7" s="71">
        <v>1</v>
      </c>
      <c r="B7" s="72">
        <v>2</v>
      </c>
      <c r="C7" s="73">
        <v>3</v>
      </c>
      <c r="D7" s="70">
        <v>4</v>
      </c>
      <c r="E7" s="70">
        <v>5</v>
      </c>
    </row>
    <row r="8" spans="1:5" ht="15.6" x14ac:dyDescent="0.25">
      <c r="A8" s="71">
        <v>1</v>
      </c>
      <c r="B8" s="278" t="s">
        <v>19</v>
      </c>
      <c r="C8" s="269">
        <v>23649.8</v>
      </c>
      <c r="D8" s="271">
        <v>23871.4</v>
      </c>
      <c r="E8" s="271">
        <v>24086.799999999999</v>
      </c>
    </row>
    <row r="9" spans="1:5" ht="15.6" x14ac:dyDescent="0.25">
      <c r="A9" s="71">
        <v>2</v>
      </c>
      <c r="B9" s="278" t="s">
        <v>15</v>
      </c>
      <c r="C9" s="269">
        <v>13126.5</v>
      </c>
      <c r="D9" s="271">
        <v>13173.5</v>
      </c>
      <c r="E9" s="271">
        <v>13221.3</v>
      </c>
    </row>
    <row r="10" spans="1:5" ht="15.6" x14ac:dyDescent="0.25">
      <c r="A10" s="71">
        <v>3</v>
      </c>
      <c r="B10" s="278" t="s">
        <v>16</v>
      </c>
      <c r="C10" s="269">
        <v>7419.4</v>
      </c>
      <c r="D10" s="271">
        <v>7473.8</v>
      </c>
      <c r="E10" s="271">
        <v>7496.4</v>
      </c>
    </row>
    <row r="11" spans="1:5" ht="15.6" x14ac:dyDescent="0.25">
      <c r="A11" s="71">
        <v>4</v>
      </c>
      <c r="B11" s="278" t="s">
        <v>14</v>
      </c>
      <c r="C11" s="269">
        <v>12400.4</v>
      </c>
      <c r="D11" s="271">
        <v>12471.4</v>
      </c>
      <c r="E11" s="271">
        <v>12509</v>
      </c>
    </row>
    <row r="12" spans="1:5" ht="15.6" x14ac:dyDescent="0.25">
      <c r="A12" s="71">
        <v>5</v>
      </c>
      <c r="B12" s="278" t="s">
        <v>13</v>
      </c>
      <c r="C12" s="270">
        <v>20115.2</v>
      </c>
      <c r="D12" s="271">
        <v>20158.8</v>
      </c>
      <c r="E12" s="271">
        <v>20219.5</v>
      </c>
    </row>
    <row r="13" spans="1:5" ht="15.6" x14ac:dyDescent="0.25">
      <c r="A13" s="71">
        <v>6</v>
      </c>
      <c r="B13" s="278" t="s">
        <v>17</v>
      </c>
      <c r="C13" s="271">
        <v>13174.3</v>
      </c>
      <c r="D13" s="271">
        <v>13223</v>
      </c>
      <c r="E13" s="271">
        <v>13262.8</v>
      </c>
    </row>
    <row r="14" spans="1:5" ht="15.6" x14ac:dyDescent="0.25">
      <c r="A14" s="71">
        <v>7</v>
      </c>
      <c r="B14" s="278" t="s">
        <v>35</v>
      </c>
      <c r="C14" s="271">
        <v>2483.9</v>
      </c>
      <c r="D14" s="271">
        <v>2466.3000000000002</v>
      </c>
      <c r="E14" s="271">
        <v>2473.6999999999998</v>
      </c>
    </row>
    <row r="15" spans="1:5" ht="15.6" x14ac:dyDescent="0.25">
      <c r="A15" s="71">
        <v>8</v>
      </c>
      <c r="B15" s="278" t="s">
        <v>18</v>
      </c>
      <c r="C15" s="271">
        <v>4679.7</v>
      </c>
      <c r="D15" s="271">
        <v>4661.3</v>
      </c>
      <c r="E15" s="271">
        <v>4675.3999999999996</v>
      </c>
    </row>
    <row r="16" spans="1:5" ht="15.6" x14ac:dyDescent="0.25">
      <c r="A16" s="71">
        <v>9</v>
      </c>
      <c r="B16" s="279" t="s">
        <v>36</v>
      </c>
      <c r="C16" s="271">
        <v>2730.5</v>
      </c>
      <c r="D16" s="271">
        <v>2738.9</v>
      </c>
      <c r="E16" s="271">
        <v>2747.2</v>
      </c>
    </row>
    <row r="17" spans="1:5" ht="15.6" x14ac:dyDescent="0.25">
      <c r="A17" s="71">
        <v>10</v>
      </c>
      <c r="B17" s="280" t="s">
        <v>70</v>
      </c>
      <c r="C17" s="271">
        <v>17437.2</v>
      </c>
      <c r="D17" s="271">
        <v>17479.900000000001</v>
      </c>
      <c r="E17" s="271">
        <v>17547.400000000001</v>
      </c>
    </row>
    <row r="18" spans="1:5" ht="15.6" x14ac:dyDescent="0.25">
      <c r="A18" s="71">
        <v>11</v>
      </c>
      <c r="B18" s="280" t="s">
        <v>38</v>
      </c>
      <c r="C18" s="271">
        <v>5432.9</v>
      </c>
      <c r="D18" s="271">
        <v>5446.2</v>
      </c>
      <c r="E18" s="271">
        <v>5462.6</v>
      </c>
    </row>
    <row r="19" spans="1:5" ht="15.6" x14ac:dyDescent="0.25">
      <c r="A19" s="71">
        <v>12</v>
      </c>
      <c r="B19" s="280" t="s">
        <v>23</v>
      </c>
      <c r="C19" s="271">
        <v>2087.9</v>
      </c>
      <c r="D19" s="271">
        <v>2099.6</v>
      </c>
      <c r="E19" s="271">
        <v>2111.3000000000002</v>
      </c>
    </row>
    <row r="20" spans="1:5" ht="15.6" x14ac:dyDescent="0.25">
      <c r="A20" s="71">
        <v>13</v>
      </c>
      <c r="B20" s="280" t="s">
        <v>27</v>
      </c>
      <c r="C20" s="271">
        <v>1217.8</v>
      </c>
      <c r="D20" s="271">
        <v>1216.2</v>
      </c>
      <c r="E20" s="271">
        <v>1218.5</v>
      </c>
    </row>
    <row r="21" spans="1:5" ht="15.6" x14ac:dyDescent="0.25">
      <c r="A21" s="71">
        <v>14</v>
      </c>
      <c r="B21" s="280" t="s">
        <v>31</v>
      </c>
      <c r="C21" s="271">
        <v>20688.2</v>
      </c>
      <c r="D21" s="271">
        <v>20700.5</v>
      </c>
      <c r="E21" s="271">
        <v>20655.3</v>
      </c>
    </row>
    <row r="22" spans="1:5" ht="15.6" x14ac:dyDescent="0.25">
      <c r="A22" s="71">
        <v>15</v>
      </c>
      <c r="B22" s="280" t="s">
        <v>40</v>
      </c>
      <c r="C22" s="271">
        <v>5807.9</v>
      </c>
      <c r="D22" s="271">
        <v>5819.8</v>
      </c>
      <c r="E22" s="271">
        <v>5837.4</v>
      </c>
    </row>
    <row r="23" spans="1:5" ht="15.6" x14ac:dyDescent="0.25">
      <c r="A23" s="71">
        <v>16</v>
      </c>
      <c r="B23" s="280" t="s">
        <v>26</v>
      </c>
      <c r="C23" s="271">
        <v>7841.5</v>
      </c>
      <c r="D23" s="271">
        <v>7861.6</v>
      </c>
      <c r="E23" s="271">
        <v>7887.4</v>
      </c>
    </row>
    <row r="24" spans="1:5" ht="15.6" x14ac:dyDescent="0.25">
      <c r="A24" s="71">
        <v>17</v>
      </c>
      <c r="B24" s="280" t="s">
        <v>25</v>
      </c>
      <c r="C24" s="271">
        <v>3569.1</v>
      </c>
      <c r="D24" s="271">
        <v>3577.7</v>
      </c>
      <c r="E24" s="271">
        <v>3588.5</v>
      </c>
    </row>
    <row r="25" spans="1:5" ht="15.6" x14ac:dyDescent="0.25">
      <c r="A25" s="71">
        <v>18</v>
      </c>
      <c r="B25" s="280" t="s">
        <v>33</v>
      </c>
      <c r="C25" s="271">
        <v>6309.8</v>
      </c>
      <c r="D25" s="271">
        <v>6301.3</v>
      </c>
      <c r="E25" s="271">
        <v>6320.3</v>
      </c>
    </row>
    <row r="26" spans="1:5" ht="15.6" x14ac:dyDescent="0.25">
      <c r="A26" s="71">
        <v>19</v>
      </c>
      <c r="B26" s="280" t="s">
        <v>24</v>
      </c>
      <c r="C26" s="271">
        <v>2517.3000000000002</v>
      </c>
      <c r="D26" s="271">
        <v>2512.6999999999998</v>
      </c>
      <c r="E26" s="271">
        <v>2520.3000000000002</v>
      </c>
    </row>
    <row r="27" spans="1:5" ht="15.6" x14ac:dyDescent="0.25">
      <c r="A27" s="71">
        <v>20</v>
      </c>
      <c r="B27" s="280" t="s">
        <v>22</v>
      </c>
      <c r="C27" s="271">
        <v>6096.1</v>
      </c>
      <c r="D27" s="271">
        <v>6200.9</v>
      </c>
      <c r="E27" s="271">
        <v>6219.5</v>
      </c>
    </row>
    <row r="28" spans="1:5" ht="15.6" x14ac:dyDescent="0.25">
      <c r="A28" s="71">
        <v>21</v>
      </c>
      <c r="B28" s="280" t="s">
        <v>42</v>
      </c>
      <c r="C28" s="271">
        <v>150.6</v>
      </c>
      <c r="D28" s="271">
        <v>151</v>
      </c>
      <c r="E28" s="271">
        <v>151.5</v>
      </c>
    </row>
    <row r="29" spans="1:5" ht="15.6" x14ac:dyDescent="0.25">
      <c r="A29" s="71">
        <v>22</v>
      </c>
      <c r="B29" s="280" t="s">
        <v>34</v>
      </c>
      <c r="C29" s="271">
        <v>5253.9</v>
      </c>
      <c r="D29" s="271">
        <v>5299.5</v>
      </c>
      <c r="E29" s="271">
        <v>5322.7</v>
      </c>
    </row>
    <row r="30" spans="1:5" ht="15.6" x14ac:dyDescent="0.25">
      <c r="A30" s="71">
        <v>23</v>
      </c>
      <c r="B30" s="278" t="s">
        <v>2</v>
      </c>
      <c r="C30" s="271">
        <v>2823.7</v>
      </c>
      <c r="D30" s="271">
        <v>2826</v>
      </c>
      <c r="E30" s="271">
        <v>2834.5</v>
      </c>
    </row>
    <row r="31" spans="1:5" ht="15.6" x14ac:dyDescent="0.25">
      <c r="A31" s="71">
        <v>24</v>
      </c>
      <c r="B31" s="278" t="s">
        <v>3</v>
      </c>
      <c r="C31" s="271">
        <v>11524.2</v>
      </c>
      <c r="D31" s="271">
        <v>11685.2</v>
      </c>
      <c r="E31" s="271">
        <v>11695.7</v>
      </c>
    </row>
    <row r="32" spans="1:5" ht="15.6" x14ac:dyDescent="0.25">
      <c r="A32" s="71">
        <v>25</v>
      </c>
      <c r="B32" s="278" t="s">
        <v>5</v>
      </c>
      <c r="C32" s="271">
        <v>9222</v>
      </c>
      <c r="D32" s="271">
        <v>9280.4</v>
      </c>
      <c r="E32" s="271">
        <v>9341.1</v>
      </c>
    </row>
    <row r="33" spans="1:5" ht="15.6" x14ac:dyDescent="0.25">
      <c r="A33" s="71">
        <v>26</v>
      </c>
      <c r="B33" s="278" t="s">
        <v>7</v>
      </c>
      <c r="C33" s="271">
        <v>13403.2</v>
      </c>
      <c r="D33" s="271">
        <v>13430.9</v>
      </c>
      <c r="E33" s="271">
        <v>13471.4</v>
      </c>
    </row>
    <row r="34" spans="1:5" ht="15.6" x14ac:dyDescent="0.25">
      <c r="A34" s="71">
        <v>27</v>
      </c>
      <c r="B34" s="278" t="s">
        <v>9</v>
      </c>
      <c r="C34" s="271">
        <v>13014</v>
      </c>
      <c r="D34" s="271">
        <v>13043.7</v>
      </c>
      <c r="E34" s="271">
        <v>13043.6</v>
      </c>
    </row>
    <row r="35" spans="1:5" ht="15.6" x14ac:dyDescent="0.25">
      <c r="A35" s="71">
        <v>28</v>
      </c>
      <c r="B35" s="278" t="s">
        <v>10</v>
      </c>
      <c r="C35" s="271">
        <v>8462.6</v>
      </c>
      <c r="D35" s="271">
        <v>8469.9</v>
      </c>
      <c r="E35" s="271">
        <v>8495.5</v>
      </c>
    </row>
    <row r="36" spans="1:5" ht="15.6" x14ac:dyDescent="0.25">
      <c r="A36" s="74"/>
      <c r="B36" s="281" t="s">
        <v>64</v>
      </c>
      <c r="C36" s="272">
        <f>SUM(C8:C35)</f>
        <v>242639.6</v>
      </c>
      <c r="D36" s="272">
        <f>SUM(D8:D35)</f>
        <v>243641.40000000002</v>
      </c>
      <c r="E36" s="272">
        <f>SUM(E8:E35)</f>
        <v>244416.6</v>
      </c>
    </row>
  </sheetData>
  <mergeCells count="7">
    <mergeCell ref="B1:E1"/>
    <mergeCell ref="A2:E2"/>
    <mergeCell ref="A4:A6"/>
    <mergeCell ref="B4:B6"/>
    <mergeCell ref="C4:E4"/>
    <mergeCell ref="C5:C6"/>
    <mergeCell ref="D5:E5"/>
  </mergeCells>
  <printOptions horizontalCentered="1"/>
  <pageMargins left="0.62992125984251968" right="0.43307086614173229" top="0.51181102362204722" bottom="0.6692913385826772" header="0" footer="0"/>
  <pageSetup paperSize="9" scale="97" fitToHeight="0" orientation="portrait" r:id="rId1"/>
  <headerFooter alignWithMargins="0">
    <oddFooter>&amp;L&amp;"Times New Roman,обычный"&amp;8&amp;Z&amp;F</oddFooter>
    <firstFooter>&amp;L&amp;Z&amp;F</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pageSetUpPr fitToPage="1"/>
  </sheetPr>
  <dimension ref="A1:E10"/>
  <sheetViews>
    <sheetView tabSelected="1" view="pageBreakPreview" zoomScale="110" zoomScaleNormal="100" zoomScaleSheetLayoutView="110" workbookViewId="0">
      <selection activeCell="D11" sqref="D11"/>
    </sheetView>
  </sheetViews>
  <sheetFormatPr defaultColWidth="9.109375" defaultRowHeight="18" x14ac:dyDescent="0.25"/>
  <cols>
    <col min="1" max="1" width="5.6640625" style="383" customWidth="1"/>
    <col min="2" max="2" width="38.109375" style="383" customWidth="1"/>
    <col min="3" max="5" width="15.6640625" style="384" customWidth="1"/>
    <col min="6" max="16384" width="9.109375" style="383"/>
  </cols>
  <sheetData>
    <row r="1" spans="1:5" x14ac:dyDescent="0.25">
      <c r="A1" s="549" t="s">
        <v>294</v>
      </c>
      <c r="B1" s="550"/>
      <c r="C1" s="550"/>
      <c r="D1" s="550"/>
      <c r="E1" s="550"/>
    </row>
    <row r="2" spans="1:5" x14ac:dyDescent="0.25">
      <c r="A2" s="551" t="s">
        <v>175</v>
      </c>
      <c r="B2" s="551"/>
      <c r="C2" s="551"/>
      <c r="D2" s="551"/>
    </row>
    <row r="3" spans="1:5" ht="82.2" customHeight="1" x14ac:dyDescent="0.25">
      <c r="A3" s="551" t="s">
        <v>327</v>
      </c>
      <c r="B3" s="551"/>
      <c r="C3" s="551"/>
      <c r="D3" s="551"/>
      <c r="E3" s="551"/>
    </row>
    <row r="4" spans="1:5" ht="21" customHeight="1" x14ac:dyDescent="0.25">
      <c r="A4" s="552" t="s">
        <v>59</v>
      </c>
      <c r="B4" s="553" t="s">
        <v>179</v>
      </c>
      <c r="C4" s="555" t="s">
        <v>190</v>
      </c>
      <c r="D4" s="555"/>
      <c r="E4" s="555"/>
    </row>
    <row r="5" spans="1:5" ht="21" customHeight="1" x14ac:dyDescent="0.25">
      <c r="A5" s="552"/>
      <c r="B5" s="553"/>
      <c r="C5" s="556" t="s">
        <v>51</v>
      </c>
      <c r="D5" s="558" t="s">
        <v>52</v>
      </c>
      <c r="E5" s="559"/>
    </row>
    <row r="6" spans="1:5" ht="21" customHeight="1" x14ac:dyDescent="0.25">
      <c r="A6" s="552" t="s">
        <v>59</v>
      </c>
      <c r="B6" s="554" t="s">
        <v>179</v>
      </c>
      <c r="C6" s="557"/>
      <c r="D6" s="385" t="s">
        <v>53</v>
      </c>
      <c r="E6" s="386" t="s">
        <v>55</v>
      </c>
    </row>
    <row r="7" spans="1:5" s="397" customFormat="1" ht="15.6" x14ac:dyDescent="0.25">
      <c r="A7" s="76" t="s">
        <v>68</v>
      </c>
      <c r="B7" s="76" t="s">
        <v>69</v>
      </c>
      <c r="C7" s="77" t="s">
        <v>182</v>
      </c>
      <c r="D7" s="78">
        <v>4</v>
      </c>
      <c r="E7" s="75">
        <v>5</v>
      </c>
    </row>
    <row r="8" spans="1:5" ht="21.6" customHeight="1" x14ac:dyDescent="0.25">
      <c r="A8" s="387" t="s">
        <v>68</v>
      </c>
      <c r="B8" s="392" t="s">
        <v>6</v>
      </c>
      <c r="C8" s="388">
        <v>887.4</v>
      </c>
      <c r="D8" s="388">
        <v>925.6</v>
      </c>
      <c r="E8" s="388">
        <v>965.4</v>
      </c>
    </row>
    <row r="9" spans="1:5" ht="21.6" customHeight="1" x14ac:dyDescent="0.35">
      <c r="A9" s="391" t="s">
        <v>69</v>
      </c>
      <c r="B9" s="393" t="s">
        <v>338</v>
      </c>
      <c r="C9" s="388">
        <v>8439.6</v>
      </c>
      <c r="D9" s="388">
        <v>8720.4</v>
      </c>
      <c r="E9" s="388">
        <v>9013.2999999999993</v>
      </c>
    </row>
    <row r="10" spans="1:5" ht="21.6" customHeight="1" x14ac:dyDescent="0.25">
      <c r="A10" s="389" t="s">
        <v>175</v>
      </c>
      <c r="B10" s="394" t="s">
        <v>1</v>
      </c>
      <c r="C10" s="390">
        <f>SUM(C8:C9)</f>
        <v>9327</v>
      </c>
      <c r="D10" s="390">
        <f>SUM(D8:D9)</f>
        <v>9646</v>
      </c>
      <c r="E10" s="390">
        <f>SUM(E8:E9)</f>
        <v>9978.6999999999989</v>
      </c>
    </row>
  </sheetData>
  <mergeCells count="8">
    <mergeCell ref="A1:E1"/>
    <mergeCell ref="A2:D2"/>
    <mergeCell ref="A3:E3"/>
    <mergeCell ref="A4:A6"/>
    <mergeCell ref="B4:B6"/>
    <mergeCell ref="C4:E4"/>
    <mergeCell ref="C5:C6"/>
    <mergeCell ref="D5:E5"/>
  </mergeCells>
  <printOptions horizontalCentered="1"/>
  <pageMargins left="0.62992125984251968" right="0.43307086614173229" top="0.51181102362204722" bottom="0.6692913385826772" header="0" footer="0"/>
  <pageSetup paperSize="9" fitToHeight="0" orientation="portrait" r:id="rId1"/>
  <headerFooter alignWithMargins="0">
    <oddFooter>&amp;L&amp;"Times New Roman,обычный"&amp;8&amp;Z&amp;F</oddFooter>
    <firstFooter>&amp;L&amp;Z&amp;F</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52</vt:i4>
      </vt:variant>
    </vt:vector>
  </HeadingPairs>
  <TitlesOfParts>
    <vt:vector size="94" baseType="lpstr">
      <vt:lpstr>Таблица 1 Выравнивание 2023</vt:lpstr>
      <vt:lpstr>Таблица 2 Выравнивание 2024</vt:lpstr>
      <vt:lpstr>Таблица 3 Выравнивание 2025</vt:lpstr>
      <vt:lpstr>Таблица 4 Выравнивание посел</vt:lpstr>
      <vt:lpstr>Таблица 5 Дотации ЗАТО</vt:lpstr>
      <vt:lpstr>Таблица 6 Сбалансиров 1 часть</vt:lpstr>
      <vt:lpstr>Таблица 7 субс газеты</vt:lpstr>
      <vt:lpstr>Таблица 8 Перевозки по тарифам</vt:lpstr>
      <vt:lpstr>Таблица 9 Водный транспорт</vt:lpstr>
      <vt:lpstr>Таблица 10 Статус дороги</vt:lpstr>
      <vt:lpstr>Таблица 11 Кап ремонт дорог МО</vt:lpstr>
      <vt:lpstr>Таблица 12 Кап ремонт дворовых </vt:lpstr>
      <vt:lpstr>Таблица 13 интеллект трансп</vt:lpstr>
      <vt:lpstr>Таблица 14 Субс безопасность ДД</vt:lpstr>
      <vt:lpstr>Таблица 15 Зарп. раб.культуры</vt:lpstr>
      <vt:lpstr>Таблица 16 Комплексн. кадастр</vt:lpstr>
      <vt:lpstr>Таблица 17 Гидротех сооруж</vt:lpstr>
      <vt:lpstr>Таблица 18 Межевание и кадастр</vt:lpstr>
      <vt:lpstr>Таблица 19 совр.облик</vt:lpstr>
      <vt:lpstr>Таблица 20 Подвоз учащихся</vt:lpstr>
      <vt:lpstr>Таблица 21 Субс горяч питание</vt:lpstr>
      <vt:lpstr>Таблица 22 Зарплата пед работни</vt:lpstr>
      <vt:lpstr>Таблица 23 Отдых каникул время</vt:lpstr>
      <vt:lpstr>Таблица 24 Соц значим проекты</vt:lpstr>
      <vt:lpstr>Таблица 25 Суб дороги 2023-2025</vt:lpstr>
      <vt:lpstr>Таблица 26 Суб.Комп.ЖКУпед.раб.</vt:lpstr>
      <vt:lpstr>Таблица 27 Субв жилье сиротам</vt:lpstr>
      <vt:lpstr>Таблица 28 Адм комиссии</vt:lpstr>
      <vt:lpstr>Таблица 29 Субв. присяжные</vt:lpstr>
      <vt:lpstr>Таблица 30 Воинский учет</vt:lpstr>
      <vt:lpstr>Таблица 31 Субв сады</vt:lpstr>
      <vt:lpstr>Таблица 32 Субв школы</vt:lpstr>
      <vt:lpstr>Таблица 33 Субв Класс.рук-во</vt:lpstr>
      <vt:lpstr>Таблица 34 Субв.Комиссии КДН</vt:lpstr>
      <vt:lpstr>Таблица 35 Субв.Комп.род.плат</vt:lpstr>
      <vt:lpstr>Таблица 36 Субв ЗАГС</vt:lpstr>
      <vt:lpstr>Таблица 37 Дороги Торопец 950</vt:lpstr>
      <vt:lpstr>Таблица 38 БКД</vt:lpstr>
      <vt:lpstr>Таблица 39 дет игровые комплекс</vt:lpstr>
      <vt:lpstr>Таблица 40 Городская среда</vt:lpstr>
      <vt:lpstr>Таблица 41 Виртуальные залы</vt:lpstr>
      <vt:lpstr>Таблица 42 Модельные библиотеки</vt:lpstr>
      <vt:lpstr>'Таблица 14 Субс безопасность ДД'!Заголовки_для_печати</vt:lpstr>
      <vt:lpstr>'Таблица 16 Комплексн. кадастр'!Заголовки_для_печати</vt:lpstr>
      <vt:lpstr>'Таблица 17 Гидротех сооруж'!Заголовки_для_печати</vt:lpstr>
      <vt:lpstr>'Таблица 18 Межевание и кадастр'!Заголовки_для_печати</vt:lpstr>
      <vt:lpstr>'Таблица 19 совр.облик'!Заголовки_для_печати</vt:lpstr>
      <vt:lpstr>'Таблица 22 Зарплата пед работни'!Заголовки_для_печати</vt:lpstr>
      <vt:lpstr>'Таблица 23 Отдых каникул время'!Заголовки_для_печати</vt:lpstr>
      <vt:lpstr>'Таблица 24 Соц значим проекты'!Заголовки_для_печати</vt:lpstr>
      <vt:lpstr>'Таблица 25 Суб дороги 2023-2025'!Заголовки_для_печати</vt:lpstr>
      <vt:lpstr>'Таблица 26 Суб.Комп.ЖКУпед.раб.'!Заголовки_для_печати</vt:lpstr>
      <vt:lpstr>'Таблица 27 Субв жилье сиротам'!Заголовки_для_печати</vt:lpstr>
      <vt:lpstr>'Таблица 28 Адм комиссии'!Заголовки_для_печати</vt:lpstr>
      <vt:lpstr>'Таблица 30 Воинский учет'!Заголовки_для_печати</vt:lpstr>
      <vt:lpstr>'Таблица 39 дет игровые комплекс'!Заголовки_для_печати</vt:lpstr>
      <vt:lpstr>'Таблица 4 Выравнивание посел'!Заголовки_для_печати</vt:lpstr>
      <vt:lpstr>'Таблица 7 субс газеты'!Заголовки_для_печати</vt:lpstr>
      <vt:lpstr>'Таблица 1 Выравнивание 2023'!Область_печати</vt:lpstr>
      <vt:lpstr>'Таблица 10 Статус дороги'!Область_печати</vt:lpstr>
      <vt:lpstr>'Таблица 11 Кап ремонт дорог МО'!Область_печати</vt:lpstr>
      <vt:lpstr>'Таблица 12 Кап ремонт дворовых '!Область_печати</vt:lpstr>
      <vt:lpstr>'Таблица 13 интеллект трансп'!Область_печати</vt:lpstr>
      <vt:lpstr>'Таблица 14 Субс безопасность ДД'!Область_печати</vt:lpstr>
      <vt:lpstr>'Таблица 15 Зарп. раб.культуры'!Область_печати</vt:lpstr>
      <vt:lpstr>'Таблица 16 Комплексн. кадастр'!Область_печати</vt:lpstr>
      <vt:lpstr>'Таблица 17 Гидротех сооруж'!Область_печати</vt:lpstr>
      <vt:lpstr>'Таблица 18 Межевание и кадастр'!Область_печати</vt:lpstr>
      <vt:lpstr>'Таблица 19 совр.облик'!Область_печати</vt:lpstr>
      <vt:lpstr>'Таблица 2 Выравнивание 2024'!Область_печати</vt:lpstr>
      <vt:lpstr>'Таблица 20 Подвоз учащихся'!Область_печати</vt:lpstr>
      <vt:lpstr>'Таблица 21 Субс горяч питание'!Область_печати</vt:lpstr>
      <vt:lpstr>'Таблица 22 Зарплата пед работни'!Область_печати</vt:lpstr>
      <vt:lpstr>'Таблица 23 Отдых каникул время'!Область_печати</vt:lpstr>
      <vt:lpstr>'Таблица 24 Соц значим проекты'!Область_печати</vt:lpstr>
      <vt:lpstr>'Таблица 25 Суб дороги 2023-2025'!Область_печати</vt:lpstr>
      <vt:lpstr>'Таблица 27 Субв жилье сиротам'!Область_печати</vt:lpstr>
      <vt:lpstr>'Таблица 28 Адм комиссии'!Область_печати</vt:lpstr>
      <vt:lpstr>'Таблица 29 Субв. присяжные'!Область_печати</vt:lpstr>
      <vt:lpstr>'Таблица 3 Выравнивание 2025'!Область_печати</vt:lpstr>
      <vt:lpstr>'Таблица 30 Воинский учет'!Область_печати</vt:lpstr>
      <vt:lpstr>'Таблица 31 Субв сады'!Область_печати</vt:lpstr>
      <vt:lpstr>'Таблица 32 Субв школы'!Область_печати</vt:lpstr>
      <vt:lpstr>'Таблица 36 Субв ЗАГС'!Область_печати</vt:lpstr>
      <vt:lpstr>'Таблица 37 Дороги Торопец 950'!Область_печати</vt:lpstr>
      <vt:lpstr>'Таблица 38 БКД'!Область_печати</vt:lpstr>
      <vt:lpstr>'Таблица 39 дет игровые комплекс'!Область_печати</vt:lpstr>
      <vt:lpstr>'Таблица 4 Выравнивание посел'!Область_печати</vt:lpstr>
      <vt:lpstr>'Таблица 40 Городская среда'!Область_печати</vt:lpstr>
      <vt:lpstr>'Таблица 41 Виртуальные залы'!Область_печати</vt:lpstr>
      <vt:lpstr>'Таблица 42 Модельные библиотеки'!Область_печати</vt:lpstr>
      <vt:lpstr>'Таблица 5 Дотации ЗАТО'!Область_печати</vt:lpstr>
      <vt:lpstr>'Таблица 6 Сбалансиров 1 часть'!Область_печати</vt:lpstr>
      <vt:lpstr>'Таблица 7 субс газеты'!Область_печати</vt:lpstr>
    </vt:vector>
  </TitlesOfParts>
  <Company>DepFin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Калмыков</dc:creator>
  <cp:lastModifiedBy>Елена М. Шестова</cp:lastModifiedBy>
  <cp:lastPrinted>2022-12-29T12:20:53Z</cp:lastPrinted>
  <dcterms:created xsi:type="dcterms:W3CDTF">2009-09-25T05:51:57Z</dcterms:created>
  <dcterms:modified xsi:type="dcterms:W3CDTF">2022-12-29T12:20:59Z</dcterms:modified>
</cp:coreProperties>
</file>